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na Gyapay\Desktop\"/>
    </mc:Choice>
  </mc:AlternateContent>
  <bookViews>
    <workbookView xWindow="-105" yWindow="-105" windowWidth="19425" windowHeight="10425" tabRatio="738" firstSheet="1" activeTab="4"/>
  </bookViews>
  <sheets>
    <sheet name="criteria" sheetId="6" r:id="rId1"/>
    <sheet name="overall ranking 2020" sheetId="7" r:id="rId2"/>
    <sheet name="average CPL progression" sheetId="5" r:id="rId3"/>
    <sheet name="most improved overall YOY" sheetId="3" r:id="rId4"/>
    <sheet name="YOY participation increase" sheetId="2" r:id="rId5"/>
    <sheet name="Sheet1" sheetId="8" r:id="rId6"/>
  </sheets>
  <definedNames>
    <definedName name="_xlnm._FilterDatabase" localSheetId="2" hidden="1">'average CPL progression'!$A$6:$G$6</definedName>
    <definedName name="_xlnm._FilterDatabase" localSheetId="3" hidden="1">'most improved overall YOY'!$A$5:$C$5</definedName>
    <definedName name="_xlnm._FilterDatabase" localSheetId="1" hidden="1">'overall ranking 2020'!$A$6:$K$6</definedName>
    <definedName name="_xlnm._FilterDatabase" localSheetId="4" hidden="1">'YOY participation increase'!$A$7:$D$7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2" i="7" l="1"/>
  <c r="K93" i="7"/>
  <c r="K71" i="7"/>
  <c r="K81" i="7"/>
  <c r="K59" i="7"/>
  <c r="K82" i="7"/>
  <c r="K16" i="7"/>
  <c r="K26" i="7"/>
  <c r="K80" i="7"/>
  <c r="K75" i="7"/>
  <c r="K31" i="7"/>
  <c r="K94" i="7"/>
  <c r="K103" i="7"/>
  <c r="K51" i="7"/>
  <c r="K28" i="7"/>
  <c r="K91" i="7"/>
  <c r="K13" i="7"/>
  <c r="K27" i="7"/>
  <c r="K99" i="7"/>
  <c r="K29" i="7"/>
  <c r="K92" i="7"/>
  <c r="K20" i="7"/>
  <c r="K37" i="7"/>
  <c r="K49" i="7"/>
  <c r="K66" i="7"/>
  <c r="K65" i="7"/>
  <c r="K44" i="7"/>
  <c r="K101" i="7"/>
  <c r="K43" i="7"/>
  <c r="K15" i="7"/>
  <c r="K76" i="7"/>
  <c r="K50" i="7"/>
  <c r="K77" i="7"/>
  <c r="K97" i="7"/>
  <c r="K70" i="7"/>
  <c r="K55" i="7"/>
  <c r="K42" i="7"/>
  <c r="K53" i="7"/>
  <c r="K68" i="7"/>
  <c r="K86" i="7"/>
  <c r="K85" i="7"/>
  <c r="K62" i="7"/>
  <c r="K34" i="7"/>
  <c r="K89" i="7"/>
  <c r="K7" i="7"/>
  <c r="K36" i="7"/>
  <c r="K45" i="7"/>
  <c r="K98" i="7"/>
  <c r="K95" i="7"/>
  <c r="K39" i="7"/>
  <c r="K67" i="7"/>
  <c r="K48" i="7"/>
  <c r="K12" i="7"/>
  <c r="K33" i="7"/>
  <c r="K84" i="7"/>
  <c r="K32" i="7"/>
  <c r="K96" i="7"/>
  <c r="K63" i="7"/>
  <c r="K58" i="7"/>
  <c r="K14" i="7"/>
  <c r="K25" i="7"/>
  <c r="K60" i="7"/>
  <c r="K56" i="7"/>
  <c r="K54" i="7"/>
  <c r="K8" i="7"/>
  <c r="K57" i="7"/>
  <c r="K69" i="7"/>
  <c r="K46" i="7"/>
  <c r="K52" i="7"/>
  <c r="K10" i="7"/>
  <c r="K47" i="7"/>
  <c r="K102" i="7"/>
  <c r="K22" i="7"/>
  <c r="K9" i="7"/>
  <c r="K35" i="7"/>
  <c r="K23" i="7"/>
  <c r="K19" i="7"/>
  <c r="K79" i="7"/>
  <c r="K78" i="7"/>
  <c r="K83" i="7"/>
  <c r="K87" i="7"/>
  <c r="K11" i="7"/>
  <c r="K104" i="7"/>
  <c r="K64" i="7"/>
  <c r="K18" i="7"/>
  <c r="K40" i="7"/>
  <c r="K24" i="7"/>
  <c r="K38" i="7"/>
  <c r="K41" i="7"/>
  <c r="K74" i="7"/>
  <c r="K21" i="7"/>
  <c r="K88" i="7"/>
  <c r="K17" i="7"/>
  <c r="K30" i="7"/>
  <c r="K100" i="7"/>
  <c r="K73" i="7"/>
  <c r="K90" i="7"/>
  <c r="K61" i="7"/>
  <c r="F17" i="2"/>
  <c r="F9" i="3"/>
  <c r="F94" i="2"/>
  <c r="F93" i="2"/>
  <c r="F68" i="2"/>
  <c r="F67" i="2"/>
  <c r="F12" i="2"/>
  <c r="F28" i="2"/>
  <c r="F75" i="2"/>
  <c r="F88" i="2"/>
  <c r="F105" i="2"/>
  <c r="F74" i="2"/>
  <c r="F44" i="2"/>
  <c r="F66" i="2"/>
  <c r="F99" i="2"/>
  <c r="F37" i="2"/>
  <c r="F27" i="2"/>
  <c r="F79" i="2"/>
  <c r="F40" i="2"/>
  <c r="F65" i="2"/>
  <c r="F73" i="2"/>
  <c r="F64" i="2"/>
  <c r="F63" i="2"/>
  <c r="F16" i="2"/>
  <c r="F23" i="2"/>
  <c r="F72" i="2"/>
  <c r="F62" i="2"/>
  <c r="F61" i="2"/>
  <c r="F78" i="2"/>
  <c r="F102" i="2"/>
  <c r="F91" i="2"/>
  <c r="F29" i="2"/>
  <c r="F96" i="2"/>
  <c r="F77" i="2"/>
  <c r="F60" i="2"/>
  <c r="F98" i="2"/>
  <c r="F59" i="2"/>
  <c r="F18" i="2"/>
  <c r="F97" i="2"/>
  <c r="F34" i="2"/>
  <c r="F58" i="2"/>
  <c r="F9" i="2"/>
  <c r="F8" i="2"/>
  <c r="F57" i="2"/>
  <c r="F104" i="2"/>
  <c r="F56" i="2"/>
  <c r="F21" i="2"/>
  <c r="F84" i="2"/>
  <c r="F86" i="2"/>
  <c r="F55" i="2"/>
  <c r="F10" i="2"/>
  <c r="F43" i="2"/>
  <c r="F100" i="2"/>
  <c r="F11" i="2"/>
  <c r="F38" i="2"/>
  <c r="F70" i="2"/>
  <c r="F92" i="2"/>
  <c r="F26" i="2"/>
  <c r="F90" i="2"/>
  <c r="F31" i="2"/>
  <c r="F35" i="2"/>
  <c r="F22" i="2"/>
  <c r="F42" i="2"/>
  <c r="F85" i="2"/>
  <c r="F89" i="2"/>
  <c r="F41" i="2"/>
  <c r="F14" i="2"/>
  <c r="F32" i="2"/>
  <c r="F54" i="2"/>
  <c r="F95" i="2"/>
  <c r="F101" i="2"/>
  <c r="F48" i="2"/>
  <c r="F25" i="2"/>
  <c r="F39" i="2"/>
  <c r="F45" i="2"/>
  <c r="F76" i="2"/>
  <c r="F46" i="2"/>
  <c r="F81" i="2"/>
  <c r="F103" i="2"/>
  <c r="F83" i="2"/>
  <c r="F53" i="2"/>
  <c r="F13" i="2"/>
  <c r="F87" i="2"/>
  <c r="F52" i="2"/>
  <c r="F51" i="2"/>
  <c r="F30" i="2"/>
  <c r="F80" i="2"/>
  <c r="F33" i="2"/>
  <c r="F20" i="2"/>
  <c r="F36" i="2"/>
  <c r="F47" i="2"/>
  <c r="F50" i="2"/>
  <c r="F71" i="2"/>
  <c r="F82" i="2"/>
  <c r="F69" i="2"/>
  <c r="F24" i="2"/>
  <c r="F19" i="2"/>
  <c r="F15" i="2"/>
  <c r="F49" i="2"/>
  <c r="F99" i="3"/>
  <c r="F93" i="3"/>
  <c r="F8" i="3"/>
  <c r="F63" i="3"/>
  <c r="F21" i="3"/>
  <c r="F80" i="3"/>
  <c r="F77" i="3"/>
  <c r="F28" i="3"/>
  <c r="F81" i="3"/>
  <c r="F27" i="3"/>
  <c r="F18" i="3"/>
  <c r="F100" i="3"/>
  <c r="F83" i="3"/>
  <c r="F7" i="3"/>
  <c r="F70" i="3"/>
  <c r="F64" i="3"/>
  <c r="F41" i="3"/>
  <c r="F74" i="3"/>
  <c r="F88" i="3"/>
  <c r="F50" i="3"/>
  <c r="F19" i="3"/>
  <c r="F33" i="3"/>
  <c r="F38" i="3"/>
  <c r="F98" i="3"/>
  <c r="F49" i="3"/>
  <c r="F22" i="3"/>
  <c r="F55" i="3"/>
  <c r="F103" i="3"/>
  <c r="F79" i="3"/>
  <c r="F39" i="3"/>
  <c r="F72" i="3"/>
  <c r="F92" i="3"/>
  <c r="F48" i="3"/>
  <c r="F85" i="3"/>
  <c r="F73" i="3"/>
  <c r="F12" i="3"/>
  <c r="F31" i="3"/>
  <c r="F68" i="3"/>
  <c r="F47" i="3"/>
  <c r="F6" i="3"/>
  <c r="F34" i="3"/>
  <c r="F11" i="3"/>
  <c r="F89" i="3"/>
  <c r="F82" i="3"/>
  <c r="F62" i="3"/>
  <c r="F84" i="3"/>
  <c r="F24" i="3"/>
  <c r="F46" i="3"/>
  <c r="F17" i="3"/>
  <c r="F13" i="3"/>
  <c r="F96" i="3"/>
  <c r="F10" i="3"/>
  <c r="F59" i="3"/>
  <c r="F65" i="3"/>
  <c r="F66" i="3"/>
  <c r="F29" i="3"/>
  <c r="F57" i="3"/>
  <c r="F51" i="3"/>
  <c r="F30" i="3"/>
  <c r="F36" i="3"/>
  <c r="F87" i="3"/>
  <c r="F86" i="3"/>
  <c r="F76" i="3"/>
  <c r="F58" i="3"/>
  <c r="F14" i="3"/>
  <c r="F52" i="3"/>
  <c r="F45" i="3"/>
  <c r="F35" i="3"/>
  <c r="F97" i="3"/>
  <c r="F71" i="3"/>
  <c r="F25" i="3"/>
  <c r="F95" i="3"/>
  <c r="F40" i="3"/>
  <c r="F23" i="3"/>
  <c r="F69" i="3"/>
  <c r="F67" i="3"/>
  <c r="F102" i="3"/>
  <c r="F61" i="3"/>
  <c r="F44" i="3"/>
  <c r="F75" i="3"/>
  <c r="F53" i="3"/>
  <c r="F60" i="3"/>
  <c r="F43" i="3"/>
  <c r="F91" i="3"/>
  <c r="F94" i="3"/>
  <c r="F26" i="3"/>
  <c r="F37" i="3"/>
  <c r="F54" i="3"/>
  <c r="F16" i="3"/>
  <c r="F56" i="3"/>
  <c r="F90" i="3"/>
  <c r="F78" i="3"/>
  <c r="F20" i="3"/>
  <c r="F15" i="3"/>
  <c r="F101" i="3"/>
  <c r="F32" i="3"/>
  <c r="F42" i="3"/>
  <c r="G78" i="5" l="1"/>
  <c r="G101" i="5"/>
  <c r="G87" i="5"/>
  <c r="G93" i="5"/>
  <c r="G8" i="5"/>
  <c r="G83" i="5"/>
  <c r="G88" i="5"/>
  <c r="G30" i="5"/>
  <c r="G80" i="5"/>
  <c r="G100" i="5"/>
  <c r="G40" i="5"/>
  <c r="G46" i="5"/>
  <c r="G44" i="5"/>
  <c r="G10" i="5"/>
  <c r="G7" i="5"/>
  <c r="G96" i="5"/>
  <c r="G58" i="5"/>
  <c r="G43" i="5"/>
  <c r="G74" i="5"/>
  <c r="G76" i="5"/>
  <c r="G73" i="5"/>
  <c r="G98" i="5"/>
  <c r="G90" i="5"/>
  <c r="G72" i="5"/>
  <c r="G89" i="5"/>
  <c r="G84" i="5"/>
  <c r="G68" i="5"/>
  <c r="G103" i="5"/>
  <c r="G99" i="5"/>
  <c r="G16" i="5"/>
  <c r="G67" i="5"/>
  <c r="G22" i="5"/>
  <c r="G11" i="5"/>
  <c r="G71" i="5"/>
  <c r="G41" i="5"/>
  <c r="G65" i="5"/>
  <c r="G94" i="5"/>
  <c r="G27" i="5"/>
  <c r="G9" i="5"/>
  <c r="G47" i="5"/>
  <c r="G70" i="5"/>
  <c r="G60" i="5"/>
  <c r="G45" i="5"/>
  <c r="G61" i="5"/>
  <c r="G13" i="5"/>
  <c r="G75" i="5"/>
  <c r="G51" i="5"/>
  <c r="G102" i="5"/>
  <c r="G50" i="5"/>
  <c r="G92" i="5"/>
  <c r="G82" i="5"/>
  <c r="G24" i="5"/>
  <c r="G86" i="5"/>
  <c r="G29" i="5"/>
  <c r="G39" i="5"/>
  <c r="G14" i="5"/>
  <c r="G62" i="5"/>
  <c r="G79" i="5"/>
  <c r="G69" i="5"/>
  <c r="G48" i="5"/>
  <c r="G54" i="5"/>
  <c r="G97" i="5"/>
  <c r="G17" i="5"/>
  <c r="G42" i="5"/>
  <c r="G56" i="5"/>
  <c r="G31" i="5"/>
  <c r="G34" i="5"/>
  <c r="G95" i="5"/>
  <c r="G55" i="5"/>
  <c r="G104" i="5"/>
  <c r="G53" i="5"/>
  <c r="G85" i="5"/>
  <c r="G37" i="5"/>
  <c r="G28" i="5"/>
  <c r="G26" i="5"/>
  <c r="G12" i="5"/>
  <c r="G49" i="5"/>
  <c r="G38" i="5"/>
  <c r="G35" i="5"/>
  <c r="G91" i="5"/>
  <c r="G23" i="5"/>
  <c r="G66" i="5"/>
  <c r="G63" i="5"/>
  <c r="G15" i="5"/>
  <c r="G32" i="5"/>
  <c r="G33" i="5"/>
  <c r="G25" i="5"/>
  <c r="G36" i="5"/>
  <c r="G57" i="5"/>
  <c r="G18" i="5"/>
  <c r="G21" i="5"/>
  <c r="G20" i="5"/>
  <c r="G81" i="5"/>
  <c r="G19" i="5"/>
  <c r="G52" i="5"/>
  <c r="G64" i="5"/>
  <c r="G77" i="5"/>
  <c r="G59" i="5"/>
</calcChain>
</file>

<file path=xl/sharedStrings.xml><?xml version="1.0" encoding="utf-8"?>
<sst xmlns="http://schemas.openxmlformats.org/spreadsheetml/2006/main" count="891" uniqueCount="164">
  <si>
    <t>Club</t>
  </si>
  <si>
    <t>DIV</t>
  </si>
  <si>
    <t>dist pts</t>
  </si>
  <si>
    <t>sprint pts</t>
  </si>
  <si>
    <t>membership pts</t>
  </si>
  <si>
    <t>dist IPB met</t>
  </si>
  <si>
    <t>sprint IPB met</t>
  </si>
  <si>
    <t>CCUNC athletes</t>
  </si>
  <si>
    <t>Coaches</t>
  </si>
  <si>
    <t>progression pts/membership</t>
  </si>
  <si>
    <t>Canmore Nordic Ski Club</t>
  </si>
  <si>
    <t>AB</t>
  </si>
  <si>
    <t>ON+QC</t>
  </si>
  <si>
    <t>ON</t>
  </si>
  <si>
    <t>Big Thunder Nordic Ski Club</t>
  </si>
  <si>
    <t>BC</t>
  </si>
  <si>
    <t>Club de ski de Fond Montériski</t>
  </si>
  <si>
    <t>QC</t>
  </si>
  <si>
    <t>Foothills Nordic Ski Club</t>
  </si>
  <si>
    <t>Club de ski de fond Orford</t>
  </si>
  <si>
    <t>Black Jack Cross Country Ski Club</t>
  </si>
  <si>
    <t>Telemark Nordic Club</t>
  </si>
  <si>
    <t>Hollyburn Cross Country Ski Club</t>
  </si>
  <si>
    <t>Club Nordique Mont Ste-Anne inc.</t>
  </si>
  <si>
    <t>Larch Hills Nordic Ski Society</t>
  </si>
  <si>
    <t>Whitehorse Cross Country Ski Club</t>
  </si>
  <si>
    <t>YT</t>
  </si>
  <si>
    <t>Rocky Mountain Racers</t>
  </si>
  <si>
    <t>Rouge et Or Université Laval</t>
  </si>
  <si>
    <t>Sovereign Lake Nordic Club</t>
  </si>
  <si>
    <t>Chelsea Nordiq</t>
  </si>
  <si>
    <t>Highlands Trailblazers</t>
  </si>
  <si>
    <t>Edmonton Nordic Ski Club</t>
  </si>
  <si>
    <t>Whistler Nordic Ski Club</t>
  </si>
  <si>
    <t>Lappe Nordic Ski Club</t>
  </si>
  <si>
    <t>Bulkley Valley Cross Country Ski Club</t>
  </si>
  <si>
    <t>Soo Finnish Nordic Ski Club</t>
  </si>
  <si>
    <t>Kimberley Nordic Ski Club</t>
  </si>
  <si>
    <t>Yellowknife Ski Club</t>
  </si>
  <si>
    <t>NT</t>
  </si>
  <si>
    <t>U of A Nordic Racing</t>
  </si>
  <si>
    <t>Red River Nordic Ski Club</t>
  </si>
  <si>
    <t>MB</t>
  </si>
  <si>
    <t>Avalon Nordic Ski Club</t>
  </si>
  <si>
    <t>NL</t>
  </si>
  <si>
    <t>Carleton University Nordic Ski Team</t>
  </si>
  <si>
    <t>Caledonia Nordic Ski Club</t>
  </si>
  <si>
    <t>Laurentian Nordic Ski Club</t>
  </si>
  <si>
    <t>Pembroke &amp; Area Cross Country Ski Club Inc.</t>
  </si>
  <si>
    <t>Kawartha Nordic Ski Club</t>
  </si>
  <si>
    <t>Nickel Plate Nordic Cross Country Ski Club</t>
  </si>
  <si>
    <t>Saskatoon Nordic Ski Club</t>
  </si>
  <si>
    <t>SK</t>
  </si>
  <si>
    <t>Ptarmigan Nordic Ski Club</t>
  </si>
  <si>
    <t>Porcupine Ski Runners</t>
  </si>
  <si>
    <t>Waterloo Region Nordic Sports Club</t>
  </si>
  <si>
    <t>NS</t>
  </si>
  <si>
    <t>Downtown Nordic</t>
  </si>
  <si>
    <t>Club de ski de fond le Sureau Blanc Inc.</t>
  </si>
  <si>
    <t>NB</t>
  </si>
  <si>
    <t>Fast Trax Run &amp; Ski Club</t>
  </si>
  <si>
    <t>Regina Ski Club</t>
  </si>
  <si>
    <t>Blow Me Down Trails</t>
  </si>
  <si>
    <t>Sturgeon River Nordic (Saskatchewan)</t>
  </si>
  <si>
    <t>Les Aventuriers de Charlo</t>
  </si>
  <si>
    <t>Wapiti Nordic Ski Club</t>
  </si>
  <si>
    <t>North Highlands Nordic Ski Club</t>
  </si>
  <si>
    <t>North Bay Nordic Ski Club</t>
  </si>
  <si>
    <t>Ottawa Racers Ski Club</t>
  </si>
  <si>
    <t>Wostawea Ski Club</t>
  </si>
  <si>
    <t>Athabasca Nordic Ski Club</t>
  </si>
  <si>
    <t>Temiskaming Nordic Ski Club</t>
  </si>
  <si>
    <t>Vermilion Nordic Ski Club</t>
  </si>
  <si>
    <t>XC Bragg Creek</t>
  </si>
  <si>
    <t>XC Ottawa</t>
  </si>
  <si>
    <t>La Ronge Nordic Ski Club</t>
  </si>
  <si>
    <t>Altius Nordic Ski Club</t>
  </si>
  <si>
    <t>Boundary Trails Nordic Club</t>
  </si>
  <si>
    <t>Elmhurst Jackrabbit Ski Club</t>
  </si>
  <si>
    <t>Qu'Appelle Valley Nordic Ski Club</t>
  </si>
  <si>
    <t>Overlander Ski Club</t>
  </si>
  <si>
    <t>XC Chelsea Masters</t>
  </si>
  <si>
    <t>Club Tremblant Nordique</t>
  </si>
  <si>
    <t>Williams Lake Cross Country Ski Club</t>
  </si>
  <si>
    <t>YOY improvement</t>
  </si>
  <si>
    <t>Revelstoke Nordic Ski Club</t>
  </si>
  <si>
    <t>Progression on CPL</t>
  </si>
  <si>
    <t>1- progression points = difference in pts on final CPL vs previous year final CPL</t>
  </si>
  <si>
    <t>2- progression pts awarded for distance and sprint</t>
  </si>
  <si>
    <t>5- athletes not on previous year CPL do not get progression points</t>
  </si>
  <si>
    <t>7- athletes must meet minimum pts standard for YOB for current year to earn progression points = IPB for YOB - 10 pts</t>
  </si>
  <si>
    <t>8- athletes below minimum standard for previous year will get following points before multiplying factor: current year points - minimum standard</t>
  </si>
  <si>
    <t>9- no negative points awarded; negative progression = 0</t>
  </si>
  <si>
    <t>examples:</t>
  </si>
  <si>
    <t>1- all athletes on current year distance CPL count</t>
  </si>
  <si>
    <t>IPB met</t>
  </si>
  <si>
    <t>5- points counted for both sprint and distance</t>
  </si>
  <si>
    <t>University/Collegial (CCUNC) and Para-Nordic athletes</t>
  </si>
  <si>
    <t>1- 25 points awarded for each athlete that is registered in the CCUNC category at Nationals or that has entered at least 1 CCC sanctioned Para-Nordic race anytime during the season</t>
  </si>
  <si>
    <t>Coaching</t>
  </si>
  <si>
    <t>Comp-Dev (L2C) or level 4 = 20 pts</t>
  </si>
  <si>
    <t>Comp-Intro Advanced (T2T) = 8 pts</t>
  </si>
  <si>
    <t>Comp-Intro (L2T) = 3 pts</t>
  </si>
  <si>
    <t>Community Coaches = 1 pts</t>
  </si>
  <si>
    <t>clubs scoring 75 points + for membership</t>
  </si>
  <si>
    <t>clubs scoring 25-74 points for membership</t>
  </si>
  <si>
    <t>clubs scoring 1-24 points for membership</t>
  </si>
  <si>
    <t>Barrie Cross Country</t>
  </si>
  <si>
    <t>Team Hardwood</t>
  </si>
  <si>
    <t>Halifax Nordic Ski Club</t>
  </si>
  <si>
    <t>SKIMCO JUNIOR</t>
  </si>
  <si>
    <t>Lifeski Academy Ski Club</t>
  </si>
  <si>
    <t>Mono Nordic Club</t>
  </si>
  <si>
    <t>Sea to Sky Nordics</t>
  </si>
  <si>
    <t>Space Dogs Ski Club</t>
  </si>
  <si>
    <t>Polecats (Wildwood)</t>
  </si>
  <si>
    <t>TOTAL</t>
  </si>
  <si>
    <t>Georgian Nordic Ski and Canoe Club</t>
  </si>
  <si>
    <t>Georgian Bay Nordic</t>
  </si>
  <si>
    <t>Walden Cross Country</t>
  </si>
  <si>
    <t>Camrose Nordic Ski Club</t>
  </si>
  <si>
    <t>Kanata Nordic</t>
  </si>
  <si>
    <t>Toby Creek Nordic Ski Club</t>
  </si>
  <si>
    <t>Clarenville Nordic Ski Club Inc.</t>
  </si>
  <si>
    <t>Fernie Nordic Society</t>
  </si>
  <si>
    <t>Prince Albert Ski Club</t>
  </si>
  <si>
    <t>Parkland Cross Country Ski Club</t>
  </si>
  <si>
    <t>Carlton Trail Ski Club</t>
  </si>
  <si>
    <t>Menihek Nordic Ski Club</t>
  </si>
  <si>
    <t>Club de ski de fond - Nordski</t>
  </si>
  <si>
    <t>TOTAL 2019</t>
  </si>
  <si>
    <t>2019     membership pts</t>
  </si>
  <si>
    <t>1- points awarded for each CCC licensed coach by March 31, with "trained" status:</t>
  </si>
  <si>
    <t>2- pts are doubled for certified coaches (coaches "in training" will count as certified for the previous context, except CDAD in training coaches count as Comp-Dev trained coaches)</t>
  </si>
  <si>
    <t>Category Ranking</t>
  </si>
  <si>
    <t>Club de ski de fond Amos</t>
  </si>
  <si>
    <t>3- points awarded for U16 and younger, up to U23 (no points for seniors)</t>
  </si>
  <si>
    <t>4- National Development Centre and National Ski Team athletes excluded</t>
  </si>
  <si>
    <t>6- progression pts multiplied by factor per category: x4 for U16 and younger, x7 for U18, x12 for U20, x20 for U23</t>
  </si>
  <si>
    <t>Number of Nordiq Canada licensed athletes in the club</t>
  </si>
  <si>
    <t>2- 2 pt for U16 and younger, 4 pts for U18, 6 pts for U20, 8 pts for seniors (including U23)</t>
  </si>
  <si>
    <t>1- points awarded per category from U18 to U23 (no points for U16 and younger, and seniors)</t>
  </si>
  <si>
    <t>2- NDC and NST athletes excluded</t>
  </si>
  <si>
    <t>3- Internattional Points Benchmarks (IPB) per YOB used from 1st year U18 to last year U23</t>
  </si>
  <si>
    <t>4- 100 pts for U18, 200 pts for U20, 300 pts for U23</t>
  </si>
  <si>
    <t>Nakkertok</t>
  </si>
  <si>
    <t>Club Fondeurs-Laurentides</t>
  </si>
  <si>
    <t>Commission Nordique Skibec</t>
  </si>
  <si>
    <t>Skinouk</t>
  </si>
  <si>
    <t>Strathcona Nordics</t>
  </si>
  <si>
    <t>Mouski Nordique</t>
  </si>
  <si>
    <t>Club Défi TM - La Montagne Coupée</t>
  </si>
  <si>
    <t>Ski de Fond Montréal</t>
  </si>
  <si>
    <t>Club de ski de fond Le Norvégien</t>
  </si>
  <si>
    <t>Birch Brook Nordic Ski Club</t>
  </si>
  <si>
    <t>ARSNM / Mauriski</t>
  </si>
  <si>
    <t>Banff Ski Runners</t>
  </si>
  <si>
    <t>Club Nordski</t>
  </si>
  <si>
    <t>Nelson Nordic Ski Club</t>
  </si>
  <si>
    <t>Kenora Nordic</t>
  </si>
  <si>
    <t>Miramichi Cross Country Ski Club</t>
  </si>
  <si>
    <t>Valhalla Hills Nordic Ski Club</t>
  </si>
  <si>
    <t>TOTAL 2020</t>
  </si>
  <si>
    <t>2020     membership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</si>
</sst>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/>
    <xf numFmtId="0" fontId="16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16" fillId="35" borderId="0" xfId="0" applyFont="1" applyFill="1" applyAlignment="1">
      <alignment horizontal="left"/>
    </xf>
    <xf numFmtId="0" fontId="16" fillId="37" borderId="0" xfId="0" applyFont="1" applyFill="1" applyAlignment="1">
      <alignment horizontal="left"/>
    </xf>
    <xf numFmtId="0" fontId="18" fillId="36" borderId="0" xfId="0" applyFont="1" applyFill="1" applyAlignment="1">
      <alignment horizontal="left"/>
    </xf>
    <xf numFmtId="0" fontId="0" fillId="0" borderId="0" xfId="0" applyFill="1"/>
    <xf numFmtId="2" fontId="16" fillId="34" borderId="10" xfId="0" applyNumberFormat="1" applyFont="1" applyFill="1" applyBorder="1" applyAlignment="1">
      <alignment horizontal="center"/>
    </xf>
    <xf numFmtId="10" fontId="16" fillId="34" borderId="10" xfId="1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19" fillId="0" borderId="0" xfId="0" applyFont="1"/>
    <xf numFmtId="0" fontId="18" fillId="0" borderId="0" xfId="0" applyFont="1"/>
    <xf numFmtId="0" fontId="14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0" fontId="19" fillId="36" borderId="10" xfId="0" applyFont="1" applyFill="1" applyBorder="1"/>
    <xf numFmtId="0" fontId="19" fillId="37" borderId="10" xfId="0" applyFont="1" applyFill="1" applyBorder="1"/>
    <xf numFmtId="9" fontId="16" fillId="34" borderId="10" xfId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19" fillId="38" borderId="10" xfId="0" applyFont="1" applyFill="1" applyBorder="1"/>
    <xf numFmtId="0" fontId="19" fillId="0" borderId="10" xfId="0" applyFont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4330700</xdr:colOff>
      <xdr:row>20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60600"/>
          <a:ext cx="43307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546100</xdr:colOff>
      <xdr:row>20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9702F8A-1DD6-4897-AEC1-605C1795CEB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60600"/>
          <a:ext cx="55816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546100</xdr:colOff>
      <xdr:row>20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D4D980DC-43CE-4343-A33C-3897171680A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60600"/>
          <a:ext cx="55816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28" workbookViewId="0">
      <selection activeCell="A11" sqref="A11"/>
    </sheetView>
  </sheetViews>
  <sheetFormatPr defaultColWidth="8.7109375" defaultRowHeight="15" x14ac:dyDescent="0.25"/>
  <cols>
    <col min="1" max="1" width="72.140625" style="2" customWidth="1"/>
    <col min="2" max="5" width="8.7109375" style="2"/>
    <col min="6" max="6" width="11.5703125" style="2" customWidth="1"/>
    <col min="7" max="7" width="8.7109375" style="2"/>
    <col min="8" max="8" width="12.140625" style="2" customWidth="1"/>
    <col min="9" max="16384" width="8.7109375" style="2"/>
  </cols>
  <sheetData>
    <row r="1" spans="1:1" s="14" customFormat="1" ht="18.75" x14ac:dyDescent="0.3">
      <c r="A1" s="13" t="s">
        <v>86</v>
      </c>
    </row>
    <row r="2" spans="1:1" x14ac:dyDescent="0.25">
      <c r="A2" s="15" t="s">
        <v>87</v>
      </c>
    </row>
    <row r="3" spans="1:1" x14ac:dyDescent="0.25">
      <c r="A3" s="15" t="s">
        <v>88</v>
      </c>
    </row>
    <row r="4" spans="1:1" x14ac:dyDescent="0.25">
      <c r="A4" s="15" t="s">
        <v>136</v>
      </c>
    </row>
    <row r="5" spans="1:1" x14ac:dyDescent="0.25">
      <c r="A5" s="15" t="s">
        <v>137</v>
      </c>
    </row>
    <row r="6" spans="1:1" x14ac:dyDescent="0.25">
      <c r="A6" s="15" t="s">
        <v>89</v>
      </c>
    </row>
    <row r="7" spans="1:1" x14ac:dyDescent="0.25">
      <c r="A7" s="15" t="s">
        <v>138</v>
      </c>
    </row>
    <row r="8" spans="1:1" x14ac:dyDescent="0.25">
      <c r="A8" s="15" t="s">
        <v>90</v>
      </c>
    </row>
    <row r="9" spans="1:1" x14ac:dyDescent="0.25">
      <c r="A9" s="15" t="s">
        <v>91</v>
      </c>
    </row>
    <row r="10" spans="1:1" x14ac:dyDescent="0.25">
      <c r="A10" s="15" t="s">
        <v>92</v>
      </c>
    </row>
    <row r="11" spans="1:1" x14ac:dyDescent="0.25">
      <c r="A11" s="15"/>
    </row>
    <row r="12" spans="1:1" x14ac:dyDescent="0.25">
      <c r="A12" s="16" t="s">
        <v>93</v>
      </c>
    </row>
    <row r="13" spans="1:1" x14ac:dyDescent="0.25">
      <c r="A13" s="15"/>
    </row>
    <row r="14" spans="1:1" x14ac:dyDescent="0.25">
      <c r="A14" s="15"/>
    </row>
    <row r="15" spans="1:1" x14ac:dyDescent="0.25">
      <c r="A15" s="15"/>
    </row>
    <row r="16" spans="1:1" x14ac:dyDescent="0.25">
      <c r="A16" s="15"/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s="17" customFormat="1" ht="18.75" x14ac:dyDescent="0.3">
      <c r="A22" s="13" t="s">
        <v>139</v>
      </c>
    </row>
    <row r="23" spans="1:1" x14ac:dyDescent="0.25">
      <c r="A23" s="15" t="s">
        <v>94</v>
      </c>
    </row>
    <row r="24" spans="1:1" x14ac:dyDescent="0.25">
      <c r="A24" s="15" t="s">
        <v>140</v>
      </c>
    </row>
    <row r="25" spans="1:1" x14ac:dyDescent="0.25">
      <c r="A25" s="15"/>
    </row>
    <row r="26" spans="1:1" s="17" customFormat="1" ht="18.75" x14ac:dyDescent="0.3">
      <c r="A26" s="13" t="s">
        <v>95</v>
      </c>
    </row>
    <row r="27" spans="1:1" x14ac:dyDescent="0.25">
      <c r="A27" s="15" t="s">
        <v>141</v>
      </c>
    </row>
    <row r="28" spans="1:1" x14ac:dyDescent="0.25">
      <c r="A28" s="15" t="s">
        <v>142</v>
      </c>
    </row>
    <row r="29" spans="1:1" x14ac:dyDescent="0.25">
      <c r="A29" s="15" t="s">
        <v>143</v>
      </c>
    </row>
    <row r="30" spans="1:1" x14ac:dyDescent="0.25">
      <c r="A30" s="15" t="s">
        <v>144</v>
      </c>
    </row>
    <row r="31" spans="1:1" x14ac:dyDescent="0.25">
      <c r="A31" s="15" t="s">
        <v>96</v>
      </c>
    </row>
    <row r="32" spans="1:1" x14ac:dyDescent="0.25">
      <c r="A32" s="15"/>
    </row>
    <row r="33" spans="1:1" ht="21" x14ac:dyDescent="0.35">
      <c r="A33" s="18" t="s">
        <v>97</v>
      </c>
    </row>
    <row r="34" spans="1:1" x14ac:dyDescent="0.25">
      <c r="A34" s="15" t="s">
        <v>98</v>
      </c>
    </row>
    <row r="35" spans="1:1" x14ac:dyDescent="0.25">
      <c r="A35" s="15"/>
    </row>
    <row r="36" spans="1:1" ht="21" x14ac:dyDescent="0.35">
      <c r="A36" s="19" t="s">
        <v>99</v>
      </c>
    </row>
    <row r="37" spans="1:1" x14ac:dyDescent="0.25">
      <c r="A37" s="20" t="s">
        <v>132</v>
      </c>
    </row>
    <row r="38" spans="1:1" x14ac:dyDescent="0.25">
      <c r="A38" s="20" t="s">
        <v>100</v>
      </c>
    </row>
    <row r="39" spans="1:1" x14ac:dyDescent="0.25">
      <c r="A39" s="20" t="s">
        <v>101</v>
      </c>
    </row>
    <row r="40" spans="1:1" x14ac:dyDescent="0.25">
      <c r="A40" s="20" t="s">
        <v>102</v>
      </c>
    </row>
    <row r="41" spans="1:1" x14ac:dyDescent="0.25">
      <c r="A41" s="20" t="s">
        <v>103</v>
      </c>
    </row>
    <row r="42" spans="1:1" x14ac:dyDescent="0.25">
      <c r="A42" s="21" t="s">
        <v>133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I10" sqref="I10"/>
    </sheetView>
  </sheetViews>
  <sheetFormatPr defaultColWidth="32.140625" defaultRowHeight="15.6" customHeight="1" x14ac:dyDescent="0.25"/>
  <cols>
    <col min="1" max="1" width="10.42578125" style="34" customWidth="1"/>
    <col min="2" max="2" width="38.28515625" style="16" customWidth="1"/>
    <col min="3" max="3" width="13.28515625" style="23" customWidth="1"/>
    <col min="4" max="7" width="13.28515625" style="24" customWidth="1"/>
    <col min="8" max="8" width="13.28515625" style="23" customWidth="1"/>
    <col min="9" max="11" width="13.28515625" style="2" customWidth="1"/>
    <col min="12" max="16384" width="32.140625" style="2"/>
  </cols>
  <sheetData>
    <row r="1" spans="1:11" ht="15.6" customHeight="1" x14ac:dyDescent="0.25">
      <c r="B1" s="7" t="s">
        <v>104</v>
      </c>
      <c r="I1" s="23"/>
      <c r="J1" s="23"/>
    </row>
    <row r="2" spans="1:11" ht="15.6" customHeight="1" x14ac:dyDescent="0.25">
      <c r="B2" s="9" t="s">
        <v>105</v>
      </c>
      <c r="I2" s="23"/>
      <c r="J2" s="23"/>
    </row>
    <row r="3" spans="1:11" ht="15.6" customHeight="1" x14ac:dyDescent="0.25">
      <c r="B3" s="8" t="s">
        <v>106</v>
      </c>
      <c r="I3" s="23"/>
      <c r="J3" s="23"/>
    </row>
    <row r="6" spans="1:11" ht="35.1" customHeight="1" x14ac:dyDescent="0.25">
      <c r="A6" s="35" t="s">
        <v>134</v>
      </c>
      <c r="B6" s="3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3" t="s">
        <v>8</v>
      </c>
      <c r="K6" s="33" t="s">
        <v>116</v>
      </c>
    </row>
    <row r="7" spans="1:11" ht="15.6" customHeight="1" x14ac:dyDescent="0.25">
      <c r="A7" s="39">
        <v>1</v>
      </c>
      <c r="B7" s="40" t="s">
        <v>145</v>
      </c>
      <c r="C7" s="41" t="s">
        <v>12</v>
      </c>
      <c r="D7" s="25">
        <v>611</v>
      </c>
      <c r="E7" s="4">
        <v>433</v>
      </c>
      <c r="F7" s="42">
        <v>458</v>
      </c>
      <c r="G7" s="4">
        <v>100</v>
      </c>
      <c r="H7" s="4">
        <v>100</v>
      </c>
      <c r="I7" s="4">
        <v>0</v>
      </c>
      <c r="J7" s="4">
        <v>26</v>
      </c>
      <c r="K7" s="26">
        <f t="shared" ref="K7:K38" si="0">SUM(D7:J7)</f>
        <v>1728</v>
      </c>
    </row>
    <row r="8" spans="1:11" ht="15.6" customHeight="1" x14ac:dyDescent="0.25">
      <c r="A8" s="39">
        <v>2</v>
      </c>
      <c r="B8" s="40" t="s">
        <v>18</v>
      </c>
      <c r="C8" s="41" t="s">
        <v>11</v>
      </c>
      <c r="D8" s="25">
        <v>163.06096343994054</v>
      </c>
      <c r="E8" s="4">
        <v>414.19003311157297</v>
      </c>
      <c r="F8" s="42">
        <v>276</v>
      </c>
      <c r="G8" s="4">
        <v>400</v>
      </c>
      <c r="H8" s="4">
        <v>200</v>
      </c>
      <c r="I8" s="4">
        <v>0</v>
      </c>
      <c r="J8" s="4">
        <v>128</v>
      </c>
      <c r="K8" s="26">
        <f t="shared" si="0"/>
        <v>1581.2509965515135</v>
      </c>
    </row>
    <row r="9" spans="1:11" ht="15.6" customHeight="1" x14ac:dyDescent="0.25">
      <c r="A9" s="39">
        <v>3</v>
      </c>
      <c r="B9" s="40" t="s">
        <v>146</v>
      </c>
      <c r="C9" s="41" t="s">
        <v>17</v>
      </c>
      <c r="D9" s="25">
        <v>485.19895172118925</v>
      </c>
      <c r="E9" s="4">
        <v>487.23547950744347</v>
      </c>
      <c r="F9" s="42">
        <v>246</v>
      </c>
      <c r="G9" s="4">
        <v>0</v>
      </c>
      <c r="H9" s="4">
        <v>100</v>
      </c>
      <c r="I9" s="4">
        <v>0</v>
      </c>
      <c r="J9" s="4">
        <v>72</v>
      </c>
      <c r="K9" s="26">
        <f t="shared" si="0"/>
        <v>1390.4344312286328</v>
      </c>
    </row>
    <row r="10" spans="1:11" ht="15.6" customHeight="1" x14ac:dyDescent="0.25">
      <c r="A10" s="38"/>
      <c r="B10" s="40" t="s">
        <v>147</v>
      </c>
      <c r="C10" s="41" t="s">
        <v>17</v>
      </c>
      <c r="D10" s="25">
        <v>419.50163818359363</v>
      </c>
      <c r="E10" s="4">
        <v>310.0175704956045</v>
      </c>
      <c r="F10" s="42">
        <v>218</v>
      </c>
      <c r="G10" s="4">
        <v>0</v>
      </c>
      <c r="H10" s="4">
        <v>0</v>
      </c>
      <c r="I10" s="4">
        <v>0</v>
      </c>
      <c r="J10" s="4">
        <v>44</v>
      </c>
      <c r="K10" s="26">
        <f t="shared" si="0"/>
        <v>991.51920867919807</v>
      </c>
    </row>
    <row r="11" spans="1:11" ht="15.6" customHeight="1" x14ac:dyDescent="0.25">
      <c r="A11" s="38"/>
      <c r="B11" s="40" t="s">
        <v>30</v>
      </c>
      <c r="C11" s="41" t="s">
        <v>12</v>
      </c>
      <c r="D11" s="25">
        <v>447</v>
      </c>
      <c r="E11" s="4">
        <v>351</v>
      </c>
      <c r="F11" s="42">
        <v>136</v>
      </c>
      <c r="G11" s="4">
        <v>0</v>
      </c>
      <c r="H11" s="4">
        <v>0</v>
      </c>
      <c r="I11" s="4">
        <v>0</v>
      </c>
      <c r="J11" s="4">
        <v>37</v>
      </c>
      <c r="K11" s="26">
        <f t="shared" si="0"/>
        <v>971</v>
      </c>
    </row>
    <row r="12" spans="1:11" ht="15.6" customHeight="1" x14ac:dyDescent="0.25">
      <c r="A12" s="38"/>
      <c r="B12" s="40" t="s">
        <v>24</v>
      </c>
      <c r="C12" s="41" t="s">
        <v>15</v>
      </c>
      <c r="D12" s="25">
        <v>321.01006408691347</v>
      </c>
      <c r="E12" s="4">
        <v>288.80654998779289</v>
      </c>
      <c r="F12" s="42">
        <v>156</v>
      </c>
      <c r="G12" s="4">
        <v>0</v>
      </c>
      <c r="H12" s="4">
        <v>0</v>
      </c>
      <c r="I12" s="4">
        <v>0</v>
      </c>
      <c r="J12" s="4">
        <v>81</v>
      </c>
      <c r="K12" s="26">
        <f t="shared" si="0"/>
        <v>846.81661407470642</v>
      </c>
    </row>
    <row r="13" spans="1:11" ht="15.6" customHeight="1" x14ac:dyDescent="0.25">
      <c r="A13" s="43"/>
      <c r="B13" s="40" t="s">
        <v>21</v>
      </c>
      <c r="C13" s="41" t="s">
        <v>15</v>
      </c>
      <c r="D13" s="25">
        <v>331.37059936523411</v>
      </c>
      <c r="E13" s="4">
        <v>195.94488342285121</v>
      </c>
      <c r="F13" s="42">
        <v>118</v>
      </c>
      <c r="G13" s="4">
        <v>100</v>
      </c>
      <c r="H13" s="4">
        <v>0</v>
      </c>
      <c r="I13" s="4">
        <v>0</v>
      </c>
      <c r="J13" s="4">
        <v>84</v>
      </c>
      <c r="K13" s="26">
        <f t="shared" si="0"/>
        <v>829.31548278808532</v>
      </c>
    </row>
    <row r="14" spans="1:11" ht="15.6" customHeight="1" x14ac:dyDescent="0.25">
      <c r="A14" s="38"/>
      <c r="B14" s="40" t="s">
        <v>22</v>
      </c>
      <c r="C14" s="41" t="s">
        <v>15</v>
      </c>
      <c r="D14" s="25">
        <v>241.32007202148486</v>
      </c>
      <c r="E14" s="4">
        <v>206.3014770507807</v>
      </c>
      <c r="F14" s="42">
        <v>130</v>
      </c>
      <c r="G14" s="4">
        <v>0</v>
      </c>
      <c r="H14" s="4">
        <v>0</v>
      </c>
      <c r="I14" s="4">
        <v>0</v>
      </c>
      <c r="J14" s="4">
        <v>169</v>
      </c>
      <c r="K14" s="26">
        <f t="shared" si="0"/>
        <v>746.62154907226557</v>
      </c>
    </row>
    <row r="15" spans="1:11" ht="15.6" customHeight="1" x14ac:dyDescent="0.25">
      <c r="A15" s="38"/>
      <c r="B15" s="40" t="s">
        <v>85</v>
      </c>
      <c r="C15" s="41" t="s">
        <v>15</v>
      </c>
      <c r="D15" s="25">
        <v>331.40332794189391</v>
      </c>
      <c r="E15" s="4">
        <v>222.86479339599754</v>
      </c>
      <c r="F15" s="42">
        <v>98</v>
      </c>
      <c r="G15" s="4">
        <v>0</v>
      </c>
      <c r="H15" s="4">
        <v>0</v>
      </c>
      <c r="I15" s="4">
        <v>0</v>
      </c>
      <c r="J15" s="4">
        <v>66</v>
      </c>
      <c r="K15" s="26">
        <f t="shared" si="0"/>
        <v>718.26812133789144</v>
      </c>
    </row>
    <row r="16" spans="1:11" ht="15.6" customHeight="1" x14ac:dyDescent="0.25">
      <c r="B16" s="40" t="s">
        <v>25</v>
      </c>
      <c r="C16" s="41" t="s">
        <v>26</v>
      </c>
      <c r="D16" s="25">
        <v>301.70312034607082</v>
      </c>
      <c r="E16" s="4">
        <v>131.86937156677214</v>
      </c>
      <c r="F16" s="42">
        <v>122</v>
      </c>
      <c r="G16" s="4">
        <v>0</v>
      </c>
      <c r="H16" s="4">
        <v>0</v>
      </c>
      <c r="I16" s="4">
        <v>0</v>
      </c>
      <c r="J16" s="4">
        <v>102</v>
      </c>
      <c r="K16" s="26">
        <f t="shared" si="0"/>
        <v>657.57249191284291</v>
      </c>
    </row>
    <row r="17" spans="1:11" ht="15.6" customHeight="1" x14ac:dyDescent="0.25">
      <c r="A17" s="38"/>
      <c r="B17" s="40" t="s">
        <v>14</v>
      </c>
      <c r="C17" s="41" t="s">
        <v>13</v>
      </c>
      <c r="D17" s="25">
        <v>101.63558197021484</v>
      </c>
      <c r="E17" s="4">
        <v>101.69270523071337</v>
      </c>
      <c r="F17" s="42">
        <v>168</v>
      </c>
      <c r="G17" s="4">
        <v>100</v>
      </c>
      <c r="H17" s="4">
        <v>100</v>
      </c>
      <c r="I17" s="4">
        <v>0</v>
      </c>
      <c r="J17" s="4">
        <v>21</v>
      </c>
      <c r="K17" s="26">
        <f t="shared" si="0"/>
        <v>592.32828720092823</v>
      </c>
    </row>
    <row r="18" spans="1:11" ht="15.6" customHeight="1" x14ac:dyDescent="0.25">
      <c r="A18" s="38"/>
      <c r="B18" s="40" t="s">
        <v>10</v>
      </c>
      <c r="C18" s="41" t="s">
        <v>11</v>
      </c>
      <c r="D18" s="25">
        <v>123.72466583252016</v>
      </c>
      <c r="E18" s="4">
        <v>220.40242095947548</v>
      </c>
      <c r="F18" s="42">
        <v>190</v>
      </c>
      <c r="G18" s="4">
        <v>0</v>
      </c>
      <c r="H18" s="4">
        <v>0</v>
      </c>
      <c r="I18" s="4">
        <v>0</v>
      </c>
      <c r="J18" s="4">
        <v>55</v>
      </c>
      <c r="K18" s="26">
        <f t="shared" si="0"/>
        <v>589.12708679199568</v>
      </c>
    </row>
    <row r="19" spans="1:11" ht="15.6" customHeight="1" x14ac:dyDescent="0.25">
      <c r="A19" s="38"/>
      <c r="B19" s="40" t="s">
        <v>16</v>
      </c>
      <c r="C19" s="41" t="s">
        <v>17</v>
      </c>
      <c r="D19" s="25">
        <v>158.18276977539082</v>
      </c>
      <c r="E19" s="4">
        <v>258.6131781005858</v>
      </c>
      <c r="F19" s="42">
        <v>104</v>
      </c>
      <c r="G19" s="4">
        <v>0</v>
      </c>
      <c r="H19" s="4">
        <v>0</v>
      </c>
      <c r="I19" s="4">
        <v>0</v>
      </c>
      <c r="J19" s="4">
        <v>0</v>
      </c>
      <c r="K19" s="26">
        <f t="shared" si="0"/>
        <v>520.79594787597659</v>
      </c>
    </row>
    <row r="20" spans="1:11" ht="15.6" customHeight="1" x14ac:dyDescent="0.25">
      <c r="A20" s="43"/>
      <c r="B20" s="40" t="s">
        <v>29</v>
      </c>
      <c r="C20" s="41" t="s">
        <v>15</v>
      </c>
      <c r="D20" s="25">
        <v>71.886459350586506</v>
      </c>
      <c r="E20" s="4">
        <v>107.01979888915913</v>
      </c>
      <c r="F20" s="42">
        <v>144</v>
      </c>
      <c r="G20" s="4">
        <v>0</v>
      </c>
      <c r="H20" s="4">
        <v>100</v>
      </c>
      <c r="I20" s="4">
        <v>0</v>
      </c>
      <c r="J20" s="4">
        <v>61</v>
      </c>
      <c r="K20" s="26">
        <f t="shared" si="0"/>
        <v>483.90625823974563</v>
      </c>
    </row>
    <row r="21" spans="1:11" ht="15.6" customHeight="1" x14ac:dyDescent="0.25">
      <c r="A21" s="37">
        <v>1</v>
      </c>
      <c r="B21" s="27" t="s">
        <v>20</v>
      </c>
      <c r="C21" s="41" t="s">
        <v>15</v>
      </c>
      <c r="D21" s="25">
        <v>158.62646484375057</v>
      </c>
      <c r="E21" s="4">
        <v>126.98183074951059</v>
      </c>
      <c r="F21" s="5">
        <v>68</v>
      </c>
      <c r="G21" s="4">
        <v>100</v>
      </c>
      <c r="H21" s="4">
        <v>0</v>
      </c>
      <c r="I21" s="4">
        <v>0</v>
      </c>
      <c r="J21" s="4">
        <v>25</v>
      </c>
      <c r="K21" s="26">
        <f t="shared" si="0"/>
        <v>478.60829559326118</v>
      </c>
    </row>
    <row r="22" spans="1:11" ht="15.6" customHeight="1" x14ac:dyDescent="0.25">
      <c r="B22" s="40" t="s">
        <v>23</v>
      </c>
      <c r="C22" s="41" t="s">
        <v>17</v>
      </c>
      <c r="D22" s="25">
        <v>141.90947357177731</v>
      </c>
      <c r="E22" s="4">
        <v>172.49214080810617</v>
      </c>
      <c r="F22" s="42">
        <v>162</v>
      </c>
      <c r="G22" s="4">
        <v>0</v>
      </c>
      <c r="H22" s="4">
        <v>0</v>
      </c>
      <c r="I22" s="4">
        <v>0</v>
      </c>
      <c r="J22" s="4">
        <v>0</v>
      </c>
      <c r="K22" s="26">
        <f t="shared" si="0"/>
        <v>476.40161437988348</v>
      </c>
    </row>
    <row r="23" spans="1:11" ht="15.6" customHeight="1" x14ac:dyDescent="0.25">
      <c r="A23" s="37">
        <v>2</v>
      </c>
      <c r="B23" s="27" t="s">
        <v>19</v>
      </c>
      <c r="C23" s="41" t="s">
        <v>17</v>
      </c>
      <c r="D23" s="25">
        <v>167.04444122314584</v>
      </c>
      <c r="E23" s="4">
        <v>150.41754531860121</v>
      </c>
      <c r="F23" s="5">
        <v>74</v>
      </c>
      <c r="G23" s="4">
        <v>0</v>
      </c>
      <c r="H23" s="4">
        <v>0</v>
      </c>
      <c r="I23" s="4">
        <v>0</v>
      </c>
      <c r="J23" s="4">
        <v>3</v>
      </c>
      <c r="K23" s="26">
        <f t="shared" si="0"/>
        <v>394.46198654174702</v>
      </c>
    </row>
    <row r="24" spans="1:11" ht="15.6" customHeight="1" x14ac:dyDescent="0.25">
      <c r="A24" s="37">
        <v>3</v>
      </c>
      <c r="B24" s="27" t="s">
        <v>46</v>
      </c>
      <c r="C24" s="41" t="s">
        <v>15</v>
      </c>
      <c r="D24" s="25">
        <v>125.85111358642622</v>
      </c>
      <c r="E24" s="4">
        <v>124.49664733886694</v>
      </c>
      <c r="F24" s="5">
        <v>36</v>
      </c>
      <c r="G24" s="4">
        <v>0</v>
      </c>
      <c r="H24" s="4">
        <v>0</v>
      </c>
      <c r="I24" s="4">
        <v>0</v>
      </c>
      <c r="J24" s="4">
        <v>93</v>
      </c>
      <c r="K24" s="26">
        <f t="shared" si="0"/>
        <v>379.34776092529319</v>
      </c>
    </row>
    <row r="25" spans="1:11" ht="15.6" customHeight="1" x14ac:dyDescent="0.25">
      <c r="B25" s="40" t="s">
        <v>31</v>
      </c>
      <c r="C25" s="41" t="s">
        <v>13</v>
      </c>
      <c r="D25" s="25">
        <v>106.79341400146454</v>
      </c>
      <c r="E25" s="4">
        <v>58.484626770019517</v>
      </c>
      <c r="F25" s="42">
        <v>132</v>
      </c>
      <c r="G25" s="4">
        <v>0</v>
      </c>
      <c r="H25" s="4">
        <v>0</v>
      </c>
      <c r="I25" s="4">
        <v>0</v>
      </c>
      <c r="J25" s="4">
        <v>81</v>
      </c>
      <c r="K25" s="26">
        <f t="shared" si="0"/>
        <v>378.27804077148403</v>
      </c>
    </row>
    <row r="26" spans="1:11" ht="15.6" customHeight="1" x14ac:dyDescent="0.25">
      <c r="A26" s="36">
        <v>1</v>
      </c>
      <c r="B26" s="28" t="s">
        <v>33</v>
      </c>
      <c r="C26" s="41" t="s">
        <v>15</v>
      </c>
      <c r="D26" s="25">
        <v>70.499725341796704</v>
      </c>
      <c r="E26" s="4">
        <v>34.572875976562841</v>
      </c>
      <c r="F26" s="6">
        <v>18</v>
      </c>
      <c r="G26" s="4">
        <v>200</v>
      </c>
      <c r="H26" s="4">
        <v>0</v>
      </c>
      <c r="I26" s="4">
        <v>0</v>
      </c>
      <c r="J26" s="4">
        <v>51</v>
      </c>
      <c r="K26" s="26">
        <f t="shared" si="0"/>
        <v>374.07260131835955</v>
      </c>
    </row>
    <row r="27" spans="1:11" ht="15.6" customHeight="1" x14ac:dyDescent="0.25">
      <c r="A27" s="38"/>
      <c r="B27" s="40" t="s">
        <v>108</v>
      </c>
      <c r="C27" s="41" t="s">
        <v>13</v>
      </c>
      <c r="D27" s="25">
        <v>104.85685729980524</v>
      </c>
      <c r="E27" s="4">
        <v>108.07577880859441</v>
      </c>
      <c r="F27" s="42">
        <v>112</v>
      </c>
      <c r="G27" s="4">
        <v>0</v>
      </c>
      <c r="H27" s="4">
        <v>0</v>
      </c>
      <c r="I27" s="4">
        <v>0</v>
      </c>
      <c r="J27" s="4">
        <v>23</v>
      </c>
      <c r="K27" s="26">
        <f t="shared" si="0"/>
        <v>347.93263610839966</v>
      </c>
    </row>
    <row r="28" spans="1:11" ht="15.6" customHeight="1" x14ac:dyDescent="0.25">
      <c r="A28" s="36">
        <v>2</v>
      </c>
      <c r="B28" s="28" t="s">
        <v>122</v>
      </c>
      <c r="C28" s="41" t="s">
        <v>15</v>
      </c>
      <c r="D28" s="25">
        <v>145.66114044189419</v>
      </c>
      <c r="E28" s="4">
        <v>126.91801452636709</v>
      </c>
      <c r="F28" s="6">
        <v>18</v>
      </c>
      <c r="G28" s="4">
        <v>0</v>
      </c>
      <c r="H28" s="4">
        <v>0</v>
      </c>
      <c r="I28" s="4">
        <v>0</v>
      </c>
      <c r="J28" s="4">
        <v>16</v>
      </c>
      <c r="K28" s="26">
        <f t="shared" si="0"/>
        <v>306.57915496826126</v>
      </c>
    </row>
    <row r="29" spans="1:11" ht="15.6" customHeight="1" x14ac:dyDescent="0.25">
      <c r="B29" s="27" t="s">
        <v>149</v>
      </c>
      <c r="C29" s="41" t="s">
        <v>15</v>
      </c>
      <c r="D29" s="25">
        <v>86.597336730957394</v>
      </c>
      <c r="E29" s="4">
        <v>93.511747741698514</v>
      </c>
      <c r="F29" s="5">
        <v>52</v>
      </c>
      <c r="G29" s="4">
        <v>0</v>
      </c>
      <c r="H29" s="4">
        <v>0</v>
      </c>
      <c r="I29" s="4">
        <v>0</v>
      </c>
      <c r="J29" s="4">
        <v>74</v>
      </c>
      <c r="K29" s="26">
        <f t="shared" si="0"/>
        <v>306.10908447265592</v>
      </c>
    </row>
    <row r="30" spans="1:11" ht="15.6" customHeight="1" x14ac:dyDescent="0.25">
      <c r="A30" s="38"/>
      <c r="B30" s="27" t="s">
        <v>107</v>
      </c>
      <c r="C30" s="41" t="s">
        <v>13</v>
      </c>
      <c r="D30" s="25">
        <v>168.17890319824124</v>
      </c>
      <c r="E30" s="4">
        <v>75.963012695310795</v>
      </c>
      <c r="F30" s="5">
        <v>54</v>
      </c>
      <c r="G30" s="4">
        <v>0</v>
      </c>
      <c r="H30" s="4">
        <v>0</v>
      </c>
      <c r="I30" s="4">
        <v>0</v>
      </c>
      <c r="J30" s="4">
        <v>3</v>
      </c>
      <c r="K30" s="26">
        <f t="shared" si="0"/>
        <v>301.14191589355204</v>
      </c>
    </row>
    <row r="31" spans="1:11" ht="15.6" customHeight="1" x14ac:dyDescent="0.25">
      <c r="A31" s="43"/>
      <c r="B31" s="27" t="s">
        <v>119</v>
      </c>
      <c r="C31" s="41" t="s">
        <v>13</v>
      </c>
      <c r="D31" s="25">
        <v>84.239997253418167</v>
      </c>
      <c r="E31" s="4">
        <v>93.282279968261534</v>
      </c>
      <c r="F31" s="5">
        <v>44</v>
      </c>
      <c r="G31" s="4">
        <v>0</v>
      </c>
      <c r="H31" s="4">
        <v>0</v>
      </c>
      <c r="I31" s="4">
        <v>0</v>
      </c>
      <c r="J31" s="4">
        <v>51</v>
      </c>
      <c r="K31" s="26">
        <f t="shared" si="0"/>
        <v>272.5222772216797</v>
      </c>
    </row>
    <row r="32" spans="1:11" ht="15.6" customHeight="1" x14ac:dyDescent="0.25">
      <c r="A32" s="38"/>
      <c r="B32" s="27" t="s">
        <v>37</v>
      </c>
      <c r="C32" s="41" t="s">
        <v>15</v>
      </c>
      <c r="D32" s="25">
        <v>78.899108886717954</v>
      </c>
      <c r="E32" s="4">
        <v>50.159238891601731</v>
      </c>
      <c r="F32" s="5">
        <v>36</v>
      </c>
      <c r="G32" s="4">
        <v>0</v>
      </c>
      <c r="H32" s="4">
        <v>0</v>
      </c>
      <c r="I32" s="4">
        <v>0</v>
      </c>
      <c r="J32" s="4">
        <v>57</v>
      </c>
      <c r="K32" s="26">
        <f t="shared" si="0"/>
        <v>222.05834777831967</v>
      </c>
    </row>
    <row r="33" spans="1:11" ht="15.6" customHeight="1" x14ac:dyDescent="0.25">
      <c r="A33" s="38"/>
      <c r="B33" s="40" t="s">
        <v>34</v>
      </c>
      <c r="C33" s="41" t="s">
        <v>13</v>
      </c>
      <c r="D33" s="25">
        <v>58.1180828857416</v>
      </c>
      <c r="E33" s="4">
        <v>25.703673095703209</v>
      </c>
      <c r="F33" s="42">
        <v>80</v>
      </c>
      <c r="G33" s="4">
        <v>0</v>
      </c>
      <c r="H33" s="4">
        <v>0</v>
      </c>
      <c r="I33" s="4">
        <v>0</v>
      </c>
      <c r="J33" s="4">
        <v>44</v>
      </c>
      <c r="K33" s="26">
        <f t="shared" si="0"/>
        <v>207.82175598144482</v>
      </c>
    </row>
    <row r="34" spans="1:11" ht="15.6" customHeight="1" x14ac:dyDescent="0.25">
      <c r="A34" s="36">
        <v>3</v>
      </c>
      <c r="B34" s="28" t="s">
        <v>50</v>
      </c>
      <c r="C34" s="41" t="s">
        <v>15</v>
      </c>
      <c r="D34" s="25">
        <v>1.2100677490236365</v>
      </c>
      <c r="E34" s="4">
        <v>19.719650268555384</v>
      </c>
      <c r="F34" s="6">
        <v>18</v>
      </c>
      <c r="G34" s="4">
        <v>100</v>
      </c>
      <c r="H34" s="4">
        <v>0</v>
      </c>
      <c r="I34" s="4">
        <v>0</v>
      </c>
      <c r="J34" s="4">
        <v>60</v>
      </c>
      <c r="K34" s="26">
        <f t="shared" si="0"/>
        <v>198.92971801757903</v>
      </c>
    </row>
    <row r="35" spans="1:11" ht="15.6" customHeight="1" x14ac:dyDescent="0.25">
      <c r="A35" s="38"/>
      <c r="B35" s="28" t="s">
        <v>151</v>
      </c>
      <c r="C35" s="41" t="s">
        <v>17</v>
      </c>
      <c r="D35" s="25">
        <v>65.436531066894432</v>
      </c>
      <c r="E35" s="4">
        <v>96.859657592773743</v>
      </c>
      <c r="F35" s="6">
        <v>24</v>
      </c>
      <c r="G35" s="4">
        <v>0</v>
      </c>
      <c r="H35" s="4">
        <v>0</v>
      </c>
      <c r="I35" s="4">
        <v>0</v>
      </c>
      <c r="J35" s="4">
        <v>4</v>
      </c>
      <c r="K35" s="26">
        <f t="shared" si="0"/>
        <v>190.29618865966819</v>
      </c>
    </row>
    <row r="36" spans="1:11" ht="15.6" customHeight="1" x14ac:dyDescent="0.25">
      <c r="A36" s="38"/>
      <c r="B36" s="27" t="s">
        <v>150</v>
      </c>
      <c r="C36" s="41" t="s">
        <v>17</v>
      </c>
      <c r="D36" s="25">
        <v>95.181655883789531</v>
      </c>
      <c r="E36" s="4">
        <v>61.014298095703168</v>
      </c>
      <c r="F36" s="5">
        <v>34</v>
      </c>
      <c r="G36" s="4">
        <v>0</v>
      </c>
      <c r="H36" s="4">
        <v>0</v>
      </c>
      <c r="I36" s="4">
        <v>0</v>
      </c>
      <c r="J36" s="4">
        <v>0</v>
      </c>
      <c r="K36" s="26">
        <f t="shared" si="0"/>
        <v>190.19595397949269</v>
      </c>
    </row>
    <row r="37" spans="1:11" ht="15.6" customHeight="1" x14ac:dyDescent="0.25">
      <c r="A37" s="38"/>
      <c r="B37" s="27" t="s">
        <v>36</v>
      </c>
      <c r="C37" s="41" t="s">
        <v>13</v>
      </c>
      <c r="D37" s="25">
        <v>0</v>
      </c>
      <c r="E37" s="4">
        <v>71.159069824218136</v>
      </c>
      <c r="F37" s="5">
        <v>64</v>
      </c>
      <c r="G37" s="4">
        <v>0</v>
      </c>
      <c r="H37" s="4">
        <v>0</v>
      </c>
      <c r="I37" s="4">
        <v>0</v>
      </c>
      <c r="J37" s="4">
        <v>42</v>
      </c>
      <c r="K37" s="26">
        <f t="shared" si="0"/>
        <v>177.15906982421814</v>
      </c>
    </row>
    <row r="38" spans="1:11" ht="15.6" customHeight="1" x14ac:dyDescent="0.25">
      <c r="A38" s="38"/>
      <c r="B38" s="27" t="s">
        <v>35</v>
      </c>
      <c r="C38" s="41" t="s">
        <v>15</v>
      </c>
      <c r="D38" s="25">
        <v>60.208240966796509</v>
      </c>
      <c r="E38" s="4">
        <v>71.301535034179821</v>
      </c>
      <c r="F38" s="5">
        <v>40</v>
      </c>
      <c r="G38" s="4">
        <v>0</v>
      </c>
      <c r="H38" s="4">
        <v>0</v>
      </c>
      <c r="I38" s="4">
        <v>0</v>
      </c>
      <c r="J38" s="4">
        <v>0</v>
      </c>
      <c r="K38" s="26">
        <f t="shared" si="0"/>
        <v>171.50977600097633</v>
      </c>
    </row>
    <row r="39" spans="1:11" ht="15.6" customHeight="1" x14ac:dyDescent="0.25">
      <c r="A39" s="38"/>
      <c r="B39" s="28" t="s">
        <v>111</v>
      </c>
      <c r="C39" s="41" t="s">
        <v>13</v>
      </c>
      <c r="D39" s="25">
        <v>74.304626464843579</v>
      </c>
      <c r="E39" s="4">
        <v>43.057319335937564</v>
      </c>
      <c r="F39" s="6">
        <v>16</v>
      </c>
      <c r="G39" s="4">
        <v>0</v>
      </c>
      <c r="H39" s="4">
        <v>0</v>
      </c>
      <c r="I39" s="4">
        <v>0</v>
      </c>
      <c r="J39" s="4">
        <v>23</v>
      </c>
      <c r="K39" s="26">
        <f t="shared" ref="K39:K70" si="1">SUM(D39:J39)</f>
        <v>156.36194580078114</v>
      </c>
    </row>
    <row r="40" spans="1:11" ht="15.6" customHeight="1" x14ac:dyDescent="0.25">
      <c r="B40" s="27" t="s">
        <v>120</v>
      </c>
      <c r="C40" s="41" t="s">
        <v>11</v>
      </c>
      <c r="D40" s="25">
        <v>24.772476196288764</v>
      </c>
      <c r="E40" s="4">
        <v>38.168670654296676</v>
      </c>
      <c r="F40" s="5">
        <v>66</v>
      </c>
      <c r="G40" s="4">
        <v>0</v>
      </c>
      <c r="H40" s="4">
        <v>0</v>
      </c>
      <c r="I40" s="4">
        <v>0</v>
      </c>
      <c r="J40" s="4">
        <v>23</v>
      </c>
      <c r="K40" s="26">
        <f t="shared" si="1"/>
        <v>151.94114685058543</v>
      </c>
    </row>
    <row r="41" spans="1:11" ht="15.6" customHeight="1" x14ac:dyDescent="0.25">
      <c r="A41" s="38"/>
      <c r="B41" s="27" t="s">
        <v>77</v>
      </c>
      <c r="C41" s="41" t="s">
        <v>42</v>
      </c>
      <c r="D41" s="25">
        <v>56.237644653320388</v>
      </c>
      <c r="E41" s="4">
        <v>63.585050659179558</v>
      </c>
      <c r="F41" s="5">
        <v>30</v>
      </c>
      <c r="G41" s="4">
        <v>0</v>
      </c>
      <c r="H41" s="4">
        <v>0</v>
      </c>
      <c r="I41" s="4">
        <v>0</v>
      </c>
      <c r="J41" s="4">
        <v>1</v>
      </c>
      <c r="K41" s="26">
        <f t="shared" si="1"/>
        <v>150.82269531249995</v>
      </c>
    </row>
    <row r="42" spans="1:11" ht="15.6" customHeight="1" x14ac:dyDescent="0.25">
      <c r="A42" s="38"/>
      <c r="B42" s="27" t="s">
        <v>48</v>
      </c>
      <c r="C42" s="41" t="s">
        <v>13</v>
      </c>
      <c r="D42" s="25">
        <v>41.31314849853446</v>
      </c>
      <c r="E42" s="4">
        <v>42.761671371459599</v>
      </c>
      <c r="F42" s="5">
        <v>30</v>
      </c>
      <c r="G42" s="4">
        <v>0</v>
      </c>
      <c r="H42" s="4">
        <v>0</v>
      </c>
      <c r="I42" s="4">
        <v>0</v>
      </c>
      <c r="J42" s="4">
        <v>16</v>
      </c>
      <c r="K42" s="26">
        <f t="shared" si="1"/>
        <v>130.07481986999406</v>
      </c>
    </row>
    <row r="43" spans="1:11" ht="15.6" customHeight="1" x14ac:dyDescent="0.25">
      <c r="A43" s="38"/>
      <c r="B43" s="40" t="s">
        <v>27</v>
      </c>
      <c r="C43" s="41" t="s">
        <v>11</v>
      </c>
      <c r="D43" s="25">
        <v>0</v>
      </c>
      <c r="E43" s="4">
        <v>0</v>
      </c>
      <c r="F43" s="42">
        <v>80</v>
      </c>
      <c r="G43" s="4">
        <v>0</v>
      </c>
      <c r="H43" s="4">
        <v>0</v>
      </c>
      <c r="I43" s="4">
        <v>0</v>
      </c>
      <c r="J43" s="4">
        <v>47</v>
      </c>
      <c r="K43" s="26">
        <f t="shared" si="1"/>
        <v>127</v>
      </c>
    </row>
    <row r="44" spans="1:11" ht="15.6" customHeight="1" x14ac:dyDescent="0.25">
      <c r="A44" s="38"/>
      <c r="B44" s="27" t="s">
        <v>51</v>
      </c>
      <c r="C44" s="41" t="s">
        <v>52</v>
      </c>
      <c r="D44" s="25">
        <v>0</v>
      </c>
      <c r="E44" s="4">
        <v>0</v>
      </c>
      <c r="F44" s="5">
        <v>42</v>
      </c>
      <c r="G44" s="4">
        <v>0</v>
      </c>
      <c r="H44" s="4">
        <v>0</v>
      </c>
      <c r="I44" s="4">
        <v>0</v>
      </c>
      <c r="J44" s="4">
        <v>82</v>
      </c>
      <c r="K44" s="26">
        <f t="shared" si="1"/>
        <v>124</v>
      </c>
    </row>
    <row r="45" spans="1:11" ht="15.6" customHeight="1" x14ac:dyDescent="0.25">
      <c r="A45" s="38"/>
      <c r="B45" s="28" t="s">
        <v>112</v>
      </c>
      <c r="C45" s="41" t="s">
        <v>13</v>
      </c>
      <c r="D45" s="25">
        <v>82.543792724609943</v>
      </c>
      <c r="E45" s="4">
        <v>6.1267089843758527</v>
      </c>
      <c r="F45" s="6">
        <v>22</v>
      </c>
      <c r="G45" s="4">
        <v>0</v>
      </c>
      <c r="H45" s="4">
        <v>0</v>
      </c>
      <c r="I45" s="4">
        <v>0</v>
      </c>
      <c r="J45" s="4">
        <v>13</v>
      </c>
      <c r="K45" s="26">
        <f t="shared" si="1"/>
        <v>123.6705017089858</v>
      </c>
    </row>
    <row r="46" spans="1:11" ht="15.6" customHeight="1" x14ac:dyDescent="0.25">
      <c r="A46" s="38"/>
      <c r="B46" s="27" t="s">
        <v>32</v>
      </c>
      <c r="C46" s="41" t="s">
        <v>11</v>
      </c>
      <c r="D46" s="25">
        <v>21.383661804199221</v>
      </c>
      <c r="E46" s="4">
        <v>17.887271118163994</v>
      </c>
      <c r="F46" s="5">
        <v>34</v>
      </c>
      <c r="G46" s="4">
        <v>0</v>
      </c>
      <c r="H46" s="4">
        <v>0</v>
      </c>
      <c r="I46" s="4">
        <v>0</v>
      </c>
      <c r="J46" s="4">
        <v>46</v>
      </c>
      <c r="K46" s="26">
        <f t="shared" si="1"/>
        <v>119.27093292236322</v>
      </c>
    </row>
    <row r="47" spans="1:11" ht="15.6" customHeight="1" x14ac:dyDescent="0.25">
      <c r="B47" s="28" t="s">
        <v>82</v>
      </c>
      <c r="C47" s="41" t="s">
        <v>17</v>
      </c>
      <c r="D47" s="25">
        <v>32.501129150391648</v>
      </c>
      <c r="E47" s="4">
        <v>75.087982177734034</v>
      </c>
      <c r="F47" s="6">
        <v>6</v>
      </c>
      <c r="G47" s="4">
        <v>0</v>
      </c>
      <c r="H47" s="4">
        <v>0</v>
      </c>
      <c r="I47" s="4">
        <v>0</v>
      </c>
      <c r="J47" s="4">
        <v>0</v>
      </c>
      <c r="K47" s="26">
        <f t="shared" si="1"/>
        <v>113.58911132812568</v>
      </c>
    </row>
    <row r="48" spans="1:11" ht="15.6" customHeight="1" x14ac:dyDescent="0.25">
      <c r="A48" s="38"/>
      <c r="B48" s="40" t="s">
        <v>47</v>
      </c>
      <c r="C48" s="41" t="s">
        <v>13</v>
      </c>
      <c r="D48" s="25">
        <v>0</v>
      </c>
      <c r="E48" s="4">
        <v>0</v>
      </c>
      <c r="F48" s="42">
        <v>76</v>
      </c>
      <c r="G48" s="4">
        <v>0</v>
      </c>
      <c r="H48" s="4">
        <v>0</v>
      </c>
      <c r="I48" s="4">
        <v>0</v>
      </c>
      <c r="J48" s="4">
        <v>29</v>
      </c>
      <c r="K48" s="26">
        <f t="shared" si="1"/>
        <v>105</v>
      </c>
    </row>
    <row r="49" spans="1:11" ht="15.6" customHeight="1" x14ac:dyDescent="0.25">
      <c r="A49" s="38"/>
      <c r="B49" s="27" t="s">
        <v>148</v>
      </c>
      <c r="C49" s="41" t="s">
        <v>12</v>
      </c>
      <c r="D49" s="25">
        <v>23.819793701171591</v>
      </c>
      <c r="E49" s="4">
        <v>14</v>
      </c>
      <c r="F49" s="5">
        <v>62</v>
      </c>
      <c r="G49" s="4">
        <v>0</v>
      </c>
      <c r="H49" s="4">
        <v>0</v>
      </c>
      <c r="I49" s="4">
        <v>0</v>
      </c>
      <c r="J49" s="4">
        <v>0</v>
      </c>
      <c r="K49" s="26">
        <f t="shared" si="1"/>
        <v>99.819793701171591</v>
      </c>
    </row>
    <row r="50" spans="1:11" ht="15.6" customHeight="1" x14ac:dyDescent="0.25">
      <c r="A50" s="38"/>
      <c r="B50" s="27" t="s">
        <v>41</v>
      </c>
      <c r="C50" s="41" t="s">
        <v>42</v>
      </c>
      <c r="D50" s="25">
        <v>8.1956176757811932</v>
      </c>
      <c r="E50" s="4">
        <v>14.988840942381955</v>
      </c>
      <c r="F50" s="5">
        <v>46</v>
      </c>
      <c r="G50" s="4">
        <v>0</v>
      </c>
      <c r="H50" s="4">
        <v>0</v>
      </c>
      <c r="I50" s="4">
        <v>0</v>
      </c>
      <c r="J50" s="4">
        <v>28</v>
      </c>
      <c r="K50" s="26">
        <f t="shared" si="1"/>
        <v>97.184458618163148</v>
      </c>
    </row>
    <row r="51" spans="1:11" ht="15.6" customHeight="1" x14ac:dyDescent="0.25">
      <c r="A51" s="38"/>
      <c r="B51" s="28" t="s">
        <v>40</v>
      </c>
      <c r="C51" s="41" t="s">
        <v>11</v>
      </c>
      <c r="D51" s="25">
        <v>14.610305786132685</v>
      </c>
      <c r="E51" s="4">
        <v>57.339317321777457</v>
      </c>
      <c r="F51" s="6">
        <v>24</v>
      </c>
      <c r="G51" s="4">
        <v>0</v>
      </c>
      <c r="H51" s="4">
        <v>0</v>
      </c>
      <c r="I51" s="4">
        <v>0</v>
      </c>
      <c r="J51" s="4">
        <v>1</v>
      </c>
      <c r="K51" s="26">
        <f t="shared" si="1"/>
        <v>96.949623107910142</v>
      </c>
    </row>
    <row r="52" spans="1:11" ht="15.6" customHeight="1" x14ac:dyDescent="0.25">
      <c r="A52" s="38"/>
      <c r="B52" s="28" t="s">
        <v>57</v>
      </c>
      <c r="C52" s="41" t="s">
        <v>42</v>
      </c>
      <c r="D52" s="25">
        <v>20.131364364623451</v>
      </c>
      <c r="E52" s="4">
        <v>56.717278137206975</v>
      </c>
      <c r="F52" s="6">
        <v>6</v>
      </c>
      <c r="G52" s="4">
        <v>0</v>
      </c>
      <c r="H52" s="4">
        <v>0</v>
      </c>
      <c r="I52" s="4">
        <v>0</v>
      </c>
      <c r="J52" s="4">
        <v>6</v>
      </c>
      <c r="K52" s="26">
        <f t="shared" si="1"/>
        <v>88.848642501830426</v>
      </c>
    </row>
    <row r="53" spans="1:11" ht="15.6" customHeight="1" x14ac:dyDescent="0.25">
      <c r="B53" s="28" t="s">
        <v>126</v>
      </c>
      <c r="C53" s="41" t="s">
        <v>11</v>
      </c>
      <c r="D53" s="25">
        <v>2.290573120117088</v>
      </c>
      <c r="E53" s="4">
        <v>32.99895843505881</v>
      </c>
      <c r="F53" s="6">
        <v>24</v>
      </c>
      <c r="G53" s="4">
        <v>0</v>
      </c>
      <c r="H53" s="4">
        <v>0</v>
      </c>
      <c r="I53" s="4">
        <v>0</v>
      </c>
      <c r="J53" s="4">
        <v>23</v>
      </c>
      <c r="K53" s="26">
        <f t="shared" si="1"/>
        <v>82.289531555175898</v>
      </c>
    </row>
    <row r="54" spans="1:11" ht="15.6" customHeight="1" x14ac:dyDescent="0.25">
      <c r="A54" s="38"/>
      <c r="B54" s="27" t="s">
        <v>118</v>
      </c>
      <c r="C54" s="41" t="s">
        <v>13</v>
      </c>
      <c r="D54" s="25">
        <v>7.9451904296876137</v>
      </c>
      <c r="E54" s="4">
        <v>0</v>
      </c>
      <c r="F54" s="5">
        <v>46</v>
      </c>
      <c r="G54" s="4">
        <v>0</v>
      </c>
      <c r="H54" s="4">
        <v>0</v>
      </c>
      <c r="I54" s="4">
        <v>0</v>
      </c>
      <c r="J54" s="4">
        <v>25</v>
      </c>
      <c r="K54" s="26">
        <f t="shared" si="1"/>
        <v>78.945190429687614</v>
      </c>
    </row>
    <row r="55" spans="1:11" ht="15.6" customHeight="1" x14ac:dyDescent="0.25">
      <c r="A55" s="38"/>
      <c r="B55" s="28" t="s">
        <v>115</v>
      </c>
      <c r="C55" s="41" t="s">
        <v>13</v>
      </c>
      <c r="D55" s="25">
        <v>33.815567016601264</v>
      </c>
      <c r="E55" s="4">
        <v>35.006996154785156</v>
      </c>
      <c r="F55" s="6">
        <v>10</v>
      </c>
      <c r="G55" s="4">
        <v>0</v>
      </c>
      <c r="H55" s="4">
        <v>0</v>
      </c>
      <c r="I55" s="4">
        <v>0</v>
      </c>
      <c r="J55" s="4">
        <v>0</v>
      </c>
      <c r="K55" s="26">
        <f t="shared" si="1"/>
        <v>78.82256317138642</v>
      </c>
    </row>
    <row r="56" spans="1:11" ht="15.6" customHeight="1" x14ac:dyDescent="0.25">
      <c r="A56" s="38"/>
      <c r="B56" s="27" t="s">
        <v>117</v>
      </c>
      <c r="C56" s="41" t="s">
        <v>13</v>
      </c>
      <c r="D56" s="25">
        <v>0</v>
      </c>
      <c r="E56" s="4">
        <v>0</v>
      </c>
      <c r="F56" s="5">
        <v>44</v>
      </c>
      <c r="G56" s="4">
        <v>0</v>
      </c>
      <c r="H56" s="4">
        <v>0</v>
      </c>
      <c r="I56" s="4">
        <v>0</v>
      </c>
      <c r="J56" s="4">
        <v>30</v>
      </c>
      <c r="K56" s="26">
        <f t="shared" si="1"/>
        <v>74</v>
      </c>
    </row>
    <row r="57" spans="1:11" ht="15.6" customHeight="1" x14ac:dyDescent="0.25">
      <c r="A57" s="38"/>
      <c r="B57" s="28" t="s">
        <v>124</v>
      </c>
      <c r="C57" s="41" t="s">
        <v>15</v>
      </c>
      <c r="D57" s="25">
        <v>10.756187438964844</v>
      </c>
      <c r="E57" s="4">
        <v>35.07001495361348</v>
      </c>
      <c r="F57" s="6">
        <v>12</v>
      </c>
      <c r="G57" s="4">
        <v>0</v>
      </c>
      <c r="H57" s="4">
        <v>0</v>
      </c>
      <c r="I57" s="4">
        <v>0</v>
      </c>
      <c r="J57" s="4">
        <v>15</v>
      </c>
      <c r="K57" s="26">
        <f t="shared" si="1"/>
        <v>72.826202392578324</v>
      </c>
    </row>
    <row r="58" spans="1:11" ht="15.6" customHeight="1" x14ac:dyDescent="0.25">
      <c r="A58" s="38"/>
      <c r="B58" s="27" t="s">
        <v>121</v>
      </c>
      <c r="C58" s="41" t="s">
        <v>13</v>
      </c>
      <c r="D58" s="25">
        <v>11.001617431640796</v>
      </c>
      <c r="E58" s="4">
        <v>0</v>
      </c>
      <c r="F58" s="5">
        <v>26</v>
      </c>
      <c r="G58" s="4">
        <v>0</v>
      </c>
      <c r="H58" s="4">
        <v>0</v>
      </c>
      <c r="I58" s="4">
        <v>0</v>
      </c>
      <c r="J58" s="4">
        <v>35</v>
      </c>
      <c r="K58" s="26">
        <f t="shared" si="1"/>
        <v>72.001617431640796</v>
      </c>
    </row>
    <row r="59" spans="1:11" ht="15.6" customHeight="1" x14ac:dyDescent="0.25">
      <c r="A59" s="43"/>
      <c r="B59" s="28" t="s">
        <v>69</v>
      </c>
      <c r="C59" s="41" t="s">
        <v>59</v>
      </c>
      <c r="D59" s="25">
        <v>35.489675903320403</v>
      </c>
      <c r="E59" s="4">
        <v>0</v>
      </c>
      <c r="F59" s="6">
        <v>14</v>
      </c>
      <c r="G59" s="4">
        <v>0</v>
      </c>
      <c r="H59" s="4">
        <v>0</v>
      </c>
      <c r="I59" s="4">
        <v>0</v>
      </c>
      <c r="J59" s="4">
        <v>22</v>
      </c>
      <c r="K59" s="26">
        <f t="shared" si="1"/>
        <v>71.489675903320403</v>
      </c>
    </row>
    <row r="60" spans="1:11" ht="15.6" customHeight="1" x14ac:dyDescent="0.25">
      <c r="A60" s="38"/>
      <c r="B60" s="27" t="s">
        <v>109</v>
      </c>
      <c r="C60" s="41" t="s">
        <v>56</v>
      </c>
      <c r="D60" s="25">
        <v>20.844787597656421</v>
      </c>
      <c r="E60" s="4">
        <v>7.4310321044923739</v>
      </c>
      <c r="F60" s="5">
        <v>38</v>
      </c>
      <c r="G60" s="4">
        <v>0</v>
      </c>
      <c r="H60" s="4">
        <v>0</v>
      </c>
      <c r="I60" s="4">
        <v>0</v>
      </c>
      <c r="J60" s="4">
        <v>5</v>
      </c>
      <c r="K60" s="26">
        <f t="shared" si="1"/>
        <v>71.275819702148794</v>
      </c>
    </row>
    <row r="61" spans="1:11" ht="15.6" customHeight="1" x14ac:dyDescent="0.25">
      <c r="A61" s="38"/>
      <c r="B61" s="28" t="s">
        <v>155</v>
      </c>
      <c r="C61" s="41" t="s">
        <v>17</v>
      </c>
      <c r="D61" s="25">
        <v>15.688627319336035</v>
      </c>
      <c r="E61" s="4">
        <v>20.460961914062409</v>
      </c>
      <c r="F61" s="6">
        <v>14</v>
      </c>
      <c r="G61" s="4">
        <v>0</v>
      </c>
      <c r="H61" s="4">
        <v>0</v>
      </c>
      <c r="I61" s="4">
        <v>0</v>
      </c>
      <c r="J61" s="4">
        <v>20</v>
      </c>
      <c r="K61" s="26">
        <f t="shared" si="1"/>
        <v>70.149589233398444</v>
      </c>
    </row>
    <row r="62" spans="1:11" ht="15.6" customHeight="1" x14ac:dyDescent="0.25">
      <c r="A62" s="38"/>
      <c r="B62" s="27" t="s">
        <v>67</v>
      </c>
      <c r="C62" s="41" t="s">
        <v>13</v>
      </c>
      <c r="D62" s="25">
        <v>26.947937011717897</v>
      </c>
      <c r="E62" s="4">
        <v>0</v>
      </c>
      <c r="F62" s="5">
        <v>38</v>
      </c>
      <c r="G62" s="4">
        <v>0</v>
      </c>
      <c r="H62" s="4">
        <v>0</v>
      </c>
      <c r="I62" s="4">
        <v>0</v>
      </c>
      <c r="J62" s="4">
        <v>5</v>
      </c>
      <c r="K62" s="26">
        <f t="shared" si="1"/>
        <v>69.947937011717897</v>
      </c>
    </row>
    <row r="63" spans="1:11" ht="15.6" customHeight="1" x14ac:dyDescent="0.25">
      <c r="A63" s="38"/>
      <c r="B63" s="27" t="s">
        <v>49</v>
      </c>
      <c r="C63" s="41" t="s">
        <v>13</v>
      </c>
      <c r="D63" s="25">
        <v>17.498376464843602</v>
      </c>
      <c r="E63" s="4">
        <v>9.3048095703123863</v>
      </c>
      <c r="F63" s="5">
        <v>28</v>
      </c>
      <c r="G63" s="4">
        <v>0</v>
      </c>
      <c r="H63" s="4">
        <v>0</v>
      </c>
      <c r="I63" s="4">
        <v>0</v>
      </c>
      <c r="J63" s="4">
        <v>14</v>
      </c>
      <c r="K63" s="26">
        <f t="shared" si="1"/>
        <v>68.803186035155989</v>
      </c>
    </row>
    <row r="64" spans="1:11" ht="15.6" customHeight="1" x14ac:dyDescent="0.25">
      <c r="A64" s="38"/>
      <c r="B64" s="27" t="s">
        <v>45</v>
      </c>
      <c r="C64" s="41" t="s">
        <v>13</v>
      </c>
      <c r="D64" s="25">
        <v>0</v>
      </c>
      <c r="E64" s="4">
        <v>0</v>
      </c>
      <c r="F64" s="5">
        <v>68</v>
      </c>
      <c r="G64" s="4">
        <v>0</v>
      </c>
      <c r="H64" s="4">
        <v>0</v>
      </c>
      <c r="I64" s="4">
        <v>0</v>
      </c>
      <c r="J64" s="4">
        <v>0</v>
      </c>
      <c r="K64" s="26">
        <f t="shared" si="1"/>
        <v>68</v>
      </c>
    </row>
    <row r="65" spans="1:11" ht="15.6" customHeight="1" x14ac:dyDescent="0.25">
      <c r="A65" s="38"/>
      <c r="B65" s="28" t="s">
        <v>113</v>
      </c>
      <c r="C65" s="41" t="s">
        <v>15</v>
      </c>
      <c r="D65" s="25">
        <v>0</v>
      </c>
      <c r="E65" s="4">
        <v>34.434661865234375</v>
      </c>
      <c r="F65" s="6">
        <v>2</v>
      </c>
      <c r="G65" s="4">
        <v>0</v>
      </c>
      <c r="H65" s="4">
        <v>0</v>
      </c>
      <c r="I65" s="4">
        <v>0</v>
      </c>
      <c r="J65" s="4">
        <v>31</v>
      </c>
      <c r="K65" s="26">
        <f t="shared" si="1"/>
        <v>67.434661865234375</v>
      </c>
    </row>
    <row r="66" spans="1:11" ht="15.6" customHeight="1" x14ac:dyDescent="0.25">
      <c r="A66" s="38"/>
      <c r="B66" s="28" t="s">
        <v>152</v>
      </c>
      <c r="C66" s="41" t="s">
        <v>17</v>
      </c>
      <c r="D66" s="25">
        <v>0</v>
      </c>
      <c r="E66" s="4">
        <v>13.769234924316379</v>
      </c>
      <c r="F66" s="6">
        <v>18</v>
      </c>
      <c r="G66" s="4">
        <v>0</v>
      </c>
      <c r="H66" s="4">
        <v>0</v>
      </c>
      <c r="I66" s="4">
        <v>0</v>
      </c>
      <c r="J66" s="4">
        <v>33</v>
      </c>
      <c r="K66" s="26">
        <f t="shared" si="1"/>
        <v>64.769234924316379</v>
      </c>
    </row>
    <row r="67" spans="1:11" ht="15.6" customHeight="1" x14ac:dyDescent="0.25">
      <c r="A67" s="38"/>
      <c r="B67" s="28" t="s">
        <v>64</v>
      </c>
      <c r="C67" s="41" t="s">
        <v>59</v>
      </c>
      <c r="D67" s="25">
        <v>22.581985473632912</v>
      </c>
      <c r="E67" s="4">
        <v>2.7875890350342871</v>
      </c>
      <c r="F67" s="6">
        <v>10</v>
      </c>
      <c r="G67" s="4">
        <v>0</v>
      </c>
      <c r="H67" s="4">
        <v>0</v>
      </c>
      <c r="I67" s="4">
        <v>0</v>
      </c>
      <c r="J67" s="4">
        <v>24</v>
      </c>
      <c r="K67" s="26">
        <f t="shared" si="1"/>
        <v>59.369574508667199</v>
      </c>
    </row>
    <row r="68" spans="1:11" ht="15.6" customHeight="1" x14ac:dyDescent="0.25">
      <c r="A68" s="38"/>
      <c r="B68" s="27" t="s">
        <v>80</v>
      </c>
      <c r="C68" s="41" t="s">
        <v>15</v>
      </c>
      <c r="D68" s="25">
        <v>0</v>
      </c>
      <c r="E68" s="4">
        <v>0</v>
      </c>
      <c r="F68" s="5">
        <v>26</v>
      </c>
      <c r="G68" s="4">
        <v>0</v>
      </c>
      <c r="H68" s="4">
        <v>0</v>
      </c>
      <c r="I68" s="4">
        <v>0</v>
      </c>
      <c r="J68" s="4">
        <v>32</v>
      </c>
      <c r="K68" s="26">
        <f t="shared" si="1"/>
        <v>58</v>
      </c>
    </row>
    <row r="69" spans="1:11" ht="15.6" customHeight="1" x14ac:dyDescent="0.25">
      <c r="A69" s="38"/>
      <c r="B69" s="27" t="s">
        <v>60</v>
      </c>
      <c r="C69" s="41" t="s">
        <v>11</v>
      </c>
      <c r="D69" s="25">
        <v>0</v>
      </c>
      <c r="E69" s="4">
        <v>0</v>
      </c>
      <c r="F69" s="5">
        <v>56</v>
      </c>
      <c r="G69" s="4">
        <v>0</v>
      </c>
      <c r="H69" s="4">
        <v>0</v>
      </c>
      <c r="I69" s="4">
        <v>0</v>
      </c>
      <c r="J69" s="4">
        <v>0</v>
      </c>
      <c r="K69" s="26">
        <f t="shared" si="1"/>
        <v>56</v>
      </c>
    </row>
    <row r="70" spans="1:11" ht="15.6" customHeight="1" x14ac:dyDescent="0.25">
      <c r="A70" s="38"/>
      <c r="B70" s="27" t="s">
        <v>54</v>
      </c>
      <c r="C70" s="41" t="s">
        <v>13</v>
      </c>
      <c r="D70" s="25">
        <v>0</v>
      </c>
      <c r="E70" s="4">
        <v>0</v>
      </c>
      <c r="F70" s="5">
        <v>26</v>
      </c>
      <c r="G70" s="4">
        <v>0</v>
      </c>
      <c r="H70" s="4">
        <v>0</v>
      </c>
      <c r="I70" s="4">
        <v>0</v>
      </c>
      <c r="J70" s="4">
        <v>29</v>
      </c>
      <c r="K70" s="26">
        <f t="shared" si="1"/>
        <v>55</v>
      </c>
    </row>
    <row r="71" spans="1:11" ht="15.6" customHeight="1" x14ac:dyDescent="0.25">
      <c r="A71" s="38"/>
      <c r="B71" s="28" t="s">
        <v>81</v>
      </c>
      <c r="C71" s="41" t="s">
        <v>13</v>
      </c>
      <c r="D71" s="25">
        <v>0</v>
      </c>
      <c r="E71" s="4">
        <v>0</v>
      </c>
      <c r="F71" s="6">
        <v>8</v>
      </c>
      <c r="G71" s="4">
        <v>0</v>
      </c>
      <c r="H71" s="4">
        <v>0</v>
      </c>
      <c r="I71" s="4">
        <v>0</v>
      </c>
      <c r="J71" s="4">
        <v>44</v>
      </c>
      <c r="K71" s="26">
        <f t="shared" ref="K71:K102" si="2">SUM(D71:J71)</f>
        <v>52</v>
      </c>
    </row>
    <row r="72" spans="1:11" ht="15.6" customHeight="1" x14ac:dyDescent="0.25">
      <c r="B72" s="27" t="s">
        <v>38</v>
      </c>
      <c r="C72" s="41" t="s">
        <v>39</v>
      </c>
      <c r="D72" s="25">
        <v>0</v>
      </c>
      <c r="E72" s="4">
        <v>1.2646484375</v>
      </c>
      <c r="F72" s="5">
        <v>30</v>
      </c>
      <c r="G72" s="4">
        <v>0</v>
      </c>
      <c r="H72" s="4">
        <v>0</v>
      </c>
      <c r="I72" s="4">
        <v>0</v>
      </c>
      <c r="J72" s="4">
        <v>20</v>
      </c>
      <c r="K72" s="26">
        <f t="shared" si="2"/>
        <v>51.2646484375</v>
      </c>
    </row>
    <row r="73" spans="1:11" ht="15.6" customHeight="1" x14ac:dyDescent="0.25">
      <c r="A73" s="38"/>
      <c r="B73" s="27" t="s">
        <v>43</v>
      </c>
      <c r="C73" s="41" t="s">
        <v>44</v>
      </c>
      <c r="D73" s="25">
        <v>0</v>
      </c>
      <c r="E73" s="4">
        <v>0</v>
      </c>
      <c r="F73" s="5">
        <v>28</v>
      </c>
      <c r="G73" s="4">
        <v>0</v>
      </c>
      <c r="H73" s="4">
        <v>0</v>
      </c>
      <c r="I73" s="4">
        <v>0</v>
      </c>
      <c r="J73" s="4">
        <v>23</v>
      </c>
      <c r="K73" s="26">
        <f t="shared" si="2"/>
        <v>51</v>
      </c>
    </row>
    <row r="74" spans="1:11" ht="15.6" customHeight="1" x14ac:dyDescent="0.25">
      <c r="B74" s="28" t="s">
        <v>62</v>
      </c>
      <c r="C74" s="41" t="s">
        <v>44</v>
      </c>
      <c r="D74" s="25">
        <v>0</v>
      </c>
      <c r="E74" s="4">
        <v>0</v>
      </c>
      <c r="F74" s="6">
        <v>18</v>
      </c>
      <c r="G74" s="4">
        <v>0</v>
      </c>
      <c r="H74" s="4">
        <v>0</v>
      </c>
      <c r="I74" s="4">
        <v>0</v>
      </c>
      <c r="J74" s="4">
        <v>33</v>
      </c>
      <c r="K74" s="26">
        <f t="shared" si="2"/>
        <v>51</v>
      </c>
    </row>
    <row r="75" spans="1:11" ht="15.6" customHeight="1" x14ac:dyDescent="0.25">
      <c r="A75" s="38"/>
      <c r="B75" s="27" t="s">
        <v>65</v>
      </c>
      <c r="C75" s="41" t="s">
        <v>11</v>
      </c>
      <c r="D75" s="25">
        <v>0.80893066406241587</v>
      </c>
      <c r="E75" s="4">
        <v>13.961613159179592</v>
      </c>
      <c r="F75" s="5">
        <v>26</v>
      </c>
      <c r="G75" s="4">
        <v>0</v>
      </c>
      <c r="H75" s="4">
        <v>0</v>
      </c>
      <c r="I75" s="4">
        <v>0</v>
      </c>
      <c r="J75" s="4">
        <v>10</v>
      </c>
      <c r="K75" s="26">
        <f t="shared" si="2"/>
        <v>50.770543823242008</v>
      </c>
    </row>
    <row r="76" spans="1:11" ht="15.6" customHeight="1" x14ac:dyDescent="0.25">
      <c r="A76" s="38"/>
      <c r="B76" s="28" t="s">
        <v>61</v>
      </c>
      <c r="C76" s="41" t="s">
        <v>52</v>
      </c>
      <c r="D76" s="25">
        <v>0</v>
      </c>
      <c r="E76" s="4">
        <v>0</v>
      </c>
      <c r="F76" s="6">
        <v>20</v>
      </c>
      <c r="G76" s="4">
        <v>0</v>
      </c>
      <c r="H76" s="4">
        <v>0</v>
      </c>
      <c r="I76" s="4">
        <v>0</v>
      </c>
      <c r="J76" s="4">
        <v>28</v>
      </c>
      <c r="K76" s="26">
        <f t="shared" si="2"/>
        <v>48</v>
      </c>
    </row>
    <row r="77" spans="1:11" ht="15.6" customHeight="1" x14ac:dyDescent="0.25">
      <c r="A77" s="38"/>
      <c r="B77" s="28" t="s">
        <v>53</v>
      </c>
      <c r="C77" s="41" t="s">
        <v>11</v>
      </c>
      <c r="D77" s="25">
        <v>0</v>
      </c>
      <c r="E77" s="4">
        <v>18.18200439453156</v>
      </c>
      <c r="F77" s="6">
        <v>20</v>
      </c>
      <c r="G77" s="4">
        <v>0</v>
      </c>
      <c r="H77" s="4">
        <v>0</v>
      </c>
      <c r="I77" s="4">
        <v>0</v>
      </c>
      <c r="J77" s="4">
        <v>7</v>
      </c>
      <c r="K77" s="26">
        <f t="shared" si="2"/>
        <v>45.18200439453156</v>
      </c>
    </row>
    <row r="78" spans="1:11" ht="15.6" customHeight="1" x14ac:dyDescent="0.25">
      <c r="A78" s="38"/>
      <c r="B78" s="28" t="s">
        <v>153</v>
      </c>
      <c r="C78" s="41" t="s">
        <v>17</v>
      </c>
      <c r="D78" s="25">
        <v>0</v>
      </c>
      <c r="E78" s="4">
        <v>29.050170288086008</v>
      </c>
      <c r="F78" s="6">
        <v>16</v>
      </c>
      <c r="G78" s="4">
        <v>0</v>
      </c>
      <c r="H78" s="4">
        <v>0</v>
      </c>
      <c r="I78" s="4">
        <v>0</v>
      </c>
      <c r="J78" s="4">
        <v>0</v>
      </c>
      <c r="K78" s="26">
        <f t="shared" si="2"/>
        <v>45.050170288086008</v>
      </c>
    </row>
    <row r="79" spans="1:11" ht="15.6" customHeight="1" x14ac:dyDescent="0.25">
      <c r="A79" s="38"/>
      <c r="B79" s="28" t="s">
        <v>58</v>
      </c>
      <c r="C79" s="41" t="s">
        <v>59</v>
      </c>
      <c r="D79" s="25">
        <v>0.34618316650397674</v>
      </c>
      <c r="E79" s="4">
        <v>0</v>
      </c>
      <c r="F79" s="6">
        <v>10</v>
      </c>
      <c r="G79" s="4">
        <v>0</v>
      </c>
      <c r="H79" s="4">
        <v>0</v>
      </c>
      <c r="I79" s="4">
        <v>0</v>
      </c>
      <c r="J79" s="4">
        <v>28</v>
      </c>
      <c r="K79" s="26">
        <f t="shared" si="2"/>
        <v>38.346183166503977</v>
      </c>
    </row>
    <row r="80" spans="1:11" ht="15.6" customHeight="1" x14ac:dyDescent="0.25">
      <c r="A80" s="38"/>
      <c r="B80" s="28" t="s">
        <v>55</v>
      </c>
      <c r="C80" s="41" t="s">
        <v>13</v>
      </c>
      <c r="D80" s="25">
        <v>0</v>
      </c>
      <c r="E80" s="4">
        <v>15.084468994140423</v>
      </c>
      <c r="F80" s="6">
        <v>4</v>
      </c>
      <c r="G80" s="4">
        <v>0</v>
      </c>
      <c r="H80" s="4">
        <v>0</v>
      </c>
      <c r="I80" s="4">
        <v>0</v>
      </c>
      <c r="J80" s="4">
        <v>19</v>
      </c>
      <c r="K80" s="26">
        <f t="shared" si="2"/>
        <v>38.084468994140423</v>
      </c>
    </row>
    <row r="81" spans="1:11" ht="15.6" customHeight="1" x14ac:dyDescent="0.25">
      <c r="A81" s="38"/>
      <c r="B81" s="28" t="s">
        <v>73</v>
      </c>
      <c r="C81" s="41" t="s">
        <v>11</v>
      </c>
      <c r="D81" s="25">
        <v>0</v>
      </c>
      <c r="E81" s="4">
        <v>0</v>
      </c>
      <c r="F81" s="6">
        <v>18</v>
      </c>
      <c r="G81" s="4">
        <v>0</v>
      </c>
      <c r="H81" s="4">
        <v>0</v>
      </c>
      <c r="I81" s="4">
        <v>0</v>
      </c>
      <c r="J81" s="4">
        <v>18</v>
      </c>
      <c r="K81" s="26">
        <f t="shared" si="2"/>
        <v>36</v>
      </c>
    </row>
    <row r="82" spans="1:11" ht="15.6" customHeight="1" x14ac:dyDescent="0.25">
      <c r="A82" s="38"/>
      <c r="B82" s="28" t="s">
        <v>83</v>
      </c>
      <c r="C82" s="41" t="s">
        <v>15</v>
      </c>
      <c r="D82" s="25">
        <v>1.1663818359376137</v>
      </c>
      <c r="E82" s="4">
        <v>12.354186706542805</v>
      </c>
      <c r="F82" s="6">
        <v>6</v>
      </c>
      <c r="G82" s="4">
        <v>0</v>
      </c>
      <c r="H82" s="4">
        <v>0</v>
      </c>
      <c r="I82" s="4">
        <v>0</v>
      </c>
      <c r="J82" s="4">
        <v>14</v>
      </c>
      <c r="K82" s="26">
        <f t="shared" si="2"/>
        <v>33.520568542480419</v>
      </c>
    </row>
    <row r="83" spans="1:11" ht="15.6" customHeight="1" x14ac:dyDescent="0.25">
      <c r="A83" s="38"/>
      <c r="B83" s="28" t="s">
        <v>135</v>
      </c>
      <c r="C83" s="41" t="s">
        <v>17</v>
      </c>
      <c r="D83" s="25">
        <v>0</v>
      </c>
      <c r="E83" s="4">
        <v>0</v>
      </c>
      <c r="F83" s="6">
        <v>24</v>
      </c>
      <c r="G83" s="4">
        <v>0</v>
      </c>
      <c r="H83" s="4">
        <v>0</v>
      </c>
      <c r="I83" s="4">
        <v>0</v>
      </c>
      <c r="J83" s="4">
        <v>6</v>
      </c>
      <c r="K83" s="26">
        <f t="shared" si="2"/>
        <v>30</v>
      </c>
    </row>
    <row r="84" spans="1:11" ht="15.6" customHeight="1" x14ac:dyDescent="0.25">
      <c r="A84" s="38"/>
      <c r="B84" s="28" t="s">
        <v>75</v>
      </c>
      <c r="C84" s="41" t="s">
        <v>52</v>
      </c>
      <c r="D84" s="25">
        <v>0</v>
      </c>
      <c r="E84" s="4">
        <v>0</v>
      </c>
      <c r="F84" s="6">
        <v>8</v>
      </c>
      <c r="G84" s="4">
        <v>0</v>
      </c>
      <c r="H84" s="4">
        <v>0</v>
      </c>
      <c r="I84" s="4">
        <v>0</v>
      </c>
      <c r="J84" s="4">
        <v>20</v>
      </c>
      <c r="K84" s="26">
        <f t="shared" si="2"/>
        <v>28</v>
      </c>
    </row>
    <row r="85" spans="1:11" ht="15.6" customHeight="1" x14ac:dyDescent="0.25">
      <c r="A85" s="38"/>
      <c r="B85" s="28" t="s">
        <v>66</v>
      </c>
      <c r="C85" s="41" t="s">
        <v>56</v>
      </c>
      <c r="D85" s="25">
        <v>0</v>
      </c>
      <c r="E85" s="4">
        <v>0</v>
      </c>
      <c r="F85" s="6">
        <v>8</v>
      </c>
      <c r="G85" s="4">
        <v>0</v>
      </c>
      <c r="H85" s="4">
        <v>0</v>
      </c>
      <c r="I85" s="4">
        <v>0</v>
      </c>
      <c r="J85" s="4">
        <v>20</v>
      </c>
      <c r="K85" s="26">
        <f t="shared" si="2"/>
        <v>28</v>
      </c>
    </row>
    <row r="86" spans="1:11" ht="15.6" customHeight="1" x14ac:dyDescent="0.25">
      <c r="B86" s="28" t="s">
        <v>68</v>
      </c>
      <c r="C86" s="41" t="s">
        <v>13</v>
      </c>
      <c r="D86" s="25">
        <v>0</v>
      </c>
      <c r="E86" s="4">
        <v>0</v>
      </c>
      <c r="F86" s="6">
        <v>8</v>
      </c>
      <c r="G86" s="4">
        <v>0</v>
      </c>
      <c r="H86" s="4">
        <v>0</v>
      </c>
      <c r="I86" s="4">
        <v>0</v>
      </c>
      <c r="J86" s="4">
        <v>20</v>
      </c>
      <c r="K86" s="26">
        <f t="shared" si="2"/>
        <v>28</v>
      </c>
    </row>
    <row r="87" spans="1:11" ht="15.6" customHeight="1" x14ac:dyDescent="0.25">
      <c r="A87" s="38"/>
      <c r="B87" s="28" t="s">
        <v>123</v>
      </c>
      <c r="C87" s="41" t="s">
        <v>44</v>
      </c>
      <c r="D87" s="25">
        <v>15.418916625976777</v>
      </c>
      <c r="E87" s="4">
        <v>0</v>
      </c>
      <c r="F87" s="6">
        <v>6</v>
      </c>
      <c r="G87" s="4">
        <v>0</v>
      </c>
      <c r="H87" s="4">
        <v>0</v>
      </c>
      <c r="I87" s="4">
        <v>0</v>
      </c>
      <c r="J87" s="4">
        <v>1</v>
      </c>
      <c r="K87" s="26">
        <f t="shared" si="2"/>
        <v>22.418916625976777</v>
      </c>
    </row>
    <row r="88" spans="1:11" ht="15.6" customHeight="1" x14ac:dyDescent="0.25">
      <c r="A88" s="38"/>
      <c r="B88" s="28" t="s">
        <v>154</v>
      </c>
      <c r="C88" s="41" t="s">
        <v>44</v>
      </c>
      <c r="D88" s="25">
        <v>0</v>
      </c>
      <c r="E88" s="4">
        <v>0</v>
      </c>
      <c r="F88" s="6">
        <v>16</v>
      </c>
      <c r="G88" s="4">
        <v>0</v>
      </c>
      <c r="H88" s="4">
        <v>0</v>
      </c>
      <c r="I88" s="4">
        <v>0</v>
      </c>
      <c r="J88" s="4">
        <v>6</v>
      </c>
      <c r="K88" s="26">
        <f t="shared" si="2"/>
        <v>22</v>
      </c>
    </row>
    <row r="89" spans="1:11" ht="15.6" customHeight="1" x14ac:dyDescent="0.25">
      <c r="A89" s="38"/>
      <c r="B89" s="28" t="s">
        <v>158</v>
      </c>
      <c r="C89" s="41" t="s">
        <v>15</v>
      </c>
      <c r="D89" s="25">
        <v>0</v>
      </c>
      <c r="E89" s="4">
        <v>0</v>
      </c>
      <c r="F89" s="6">
        <v>4</v>
      </c>
      <c r="G89" s="4">
        <v>0</v>
      </c>
      <c r="H89" s="4">
        <v>0</v>
      </c>
      <c r="I89" s="4">
        <v>0</v>
      </c>
      <c r="J89" s="4">
        <v>17</v>
      </c>
      <c r="K89" s="26">
        <f t="shared" si="2"/>
        <v>21</v>
      </c>
    </row>
    <row r="90" spans="1:11" ht="15.6" customHeight="1" x14ac:dyDescent="0.25">
      <c r="A90" s="38"/>
      <c r="B90" s="28" t="s">
        <v>70</v>
      </c>
      <c r="C90" s="41" t="s">
        <v>11</v>
      </c>
      <c r="D90" s="25">
        <v>0</v>
      </c>
      <c r="E90" s="4">
        <v>0</v>
      </c>
      <c r="F90" s="6">
        <v>18</v>
      </c>
      <c r="G90" s="4">
        <v>0</v>
      </c>
      <c r="H90" s="4">
        <v>0</v>
      </c>
      <c r="I90" s="4">
        <v>0</v>
      </c>
      <c r="J90" s="4">
        <v>1</v>
      </c>
      <c r="K90" s="26">
        <f t="shared" si="2"/>
        <v>19</v>
      </c>
    </row>
    <row r="91" spans="1:11" ht="15.6" customHeight="1" x14ac:dyDescent="0.25">
      <c r="A91" s="38"/>
      <c r="B91" s="28" t="s">
        <v>71</v>
      </c>
      <c r="C91" s="41" t="s">
        <v>13</v>
      </c>
      <c r="D91" s="25">
        <v>0</v>
      </c>
      <c r="E91" s="4">
        <v>0</v>
      </c>
      <c r="F91" s="6">
        <v>6</v>
      </c>
      <c r="G91" s="4">
        <v>0</v>
      </c>
      <c r="H91" s="4">
        <v>0</v>
      </c>
      <c r="I91" s="4">
        <v>0</v>
      </c>
      <c r="J91" s="4">
        <v>12</v>
      </c>
      <c r="K91" s="26">
        <f t="shared" si="2"/>
        <v>18</v>
      </c>
    </row>
    <row r="92" spans="1:11" ht="15.6" customHeight="1" x14ac:dyDescent="0.25">
      <c r="A92" s="38"/>
      <c r="B92" s="28" t="s">
        <v>114</v>
      </c>
      <c r="C92" s="41" t="s">
        <v>11</v>
      </c>
      <c r="D92" s="25">
        <v>0</v>
      </c>
      <c r="E92" s="4">
        <v>0</v>
      </c>
      <c r="F92" s="6">
        <v>8</v>
      </c>
      <c r="G92" s="4">
        <v>0</v>
      </c>
      <c r="H92" s="4">
        <v>0</v>
      </c>
      <c r="I92" s="4">
        <v>0</v>
      </c>
      <c r="J92" s="4">
        <v>8</v>
      </c>
      <c r="K92" s="26">
        <f t="shared" si="2"/>
        <v>16</v>
      </c>
    </row>
    <row r="93" spans="1:11" ht="15.6" customHeight="1" x14ac:dyDescent="0.25">
      <c r="A93" s="38"/>
      <c r="B93" s="28" t="s">
        <v>74</v>
      </c>
      <c r="C93" s="41" t="s">
        <v>13</v>
      </c>
      <c r="D93" s="25">
        <v>0</v>
      </c>
      <c r="E93" s="4">
        <v>0</v>
      </c>
      <c r="F93" s="6">
        <v>16</v>
      </c>
      <c r="G93" s="4">
        <v>0</v>
      </c>
      <c r="H93" s="4">
        <v>0</v>
      </c>
      <c r="I93" s="4">
        <v>0</v>
      </c>
      <c r="J93" s="4">
        <v>0</v>
      </c>
      <c r="K93" s="26">
        <f t="shared" si="2"/>
        <v>16</v>
      </c>
    </row>
    <row r="94" spans="1:11" ht="15.6" customHeight="1" x14ac:dyDescent="0.25">
      <c r="A94" s="38"/>
      <c r="B94" s="28" t="s">
        <v>72</v>
      </c>
      <c r="C94" s="41" t="s">
        <v>11</v>
      </c>
      <c r="D94" s="25">
        <v>0</v>
      </c>
      <c r="E94" s="4">
        <v>4.9226728820801497</v>
      </c>
      <c r="F94" s="6">
        <v>10</v>
      </c>
      <c r="G94" s="4">
        <v>0</v>
      </c>
      <c r="H94" s="4">
        <v>0</v>
      </c>
      <c r="I94" s="4">
        <v>0</v>
      </c>
      <c r="J94" s="4">
        <v>1</v>
      </c>
      <c r="K94" s="26">
        <f t="shared" si="2"/>
        <v>15.92267288208015</v>
      </c>
    </row>
    <row r="95" spans="1:11" ht="15.6" customHeight="1" x14ac:dyDescent="0.25">
      <c r="A95" s="38"/>
      <c r="B95" s="28" t="s">
        <v>128</v>
      </c>
      <c r="C95" s="41" t="s">
        <v>44</v>
      </c>
      <c r="D95" s="25">
        <v>0</v>
      </c>
      <c r="E95" s="4">
        <v>0</v>
      </c>
      <c r="F95" s="6">
        <v>12</v>
      </c>
      <c r="G95" s="4">
        <v>0</v>
      </c>
      <c r="H95" s="4">
        <v>0</v>
      </c>
      <c r="I95" s="4">
        <v>0</v>
      </c>
      <c r="J95" s="4">
        <v>2</v>
      </c>
      <c r="K95" s="26">
        <f t="shared" si="2"/>
        <v>14</v>
      </c>
    </row>
    <row r="96" spans="1:11" ht="15.6" customHeight="1" x14ac:dyDescent="0.25">
      <c r="A96" s="38"/>
      <c r="B96" s="28" t="s">
        <v>159</v>
      </c>
      <c r="C96" s="41" t="s">
        <v>42</v>
      </c>
      <c r="D96" s="25">
        <v>0</v>
      </c>
      <c r="E96" s="4">
        <v>0</v>
      </c>
      <c r="F96" s="6">
        <v>4</v>
      </c>
      <c r="G96" s="4">
        <v>0</v>
      </c>
      <c r="H96" s="4">
        <v>0</v>
      </c>
      <c r="I96" s="4">
        <v>0</v>
      </c>
      <c r="J96" s="4">
        <v>9</v>
      </c>
      <c r="K96" s="26">
        <f t="shared" si="2"/>
        <v>13</v>
      </c>
    </row>
    <row r="97" spans="1:11" ht="15.6" customHeight="1" x14ac:dyDescent="0.25">
      <c r="A97" s="38"/>
      <c r="B97" s="28" t="s">
        <v>125</v>
      </c>
      <c r="C97" s="41" t="s">
        <v>52</v>
      </c>
      <c r="D97" s="25">
        <v>0</v>
      </c>
      <c r="E97" s="4">
        <v>0</v>
      </c>
      <c r="F97" s="6">
        <v>2</v>
      </c>
      <c r="G97" s="4">
        <v>0</v>
      </c>
      <c r="H97" s="4">
        <v>0</v>
      </c>
      <c r="I97" s="4">
        <v>0</v>
      </c>
      <c r="J97" s="4">
        <v>11</v>
      </c>
      <c r="K97" s="26">
        <f t="shared" si="2"/>
        <v>13</v>
      </c>
    </row>
    <row r="98" spans="1:11" ht="15.6" customHeight="1" x14ac:dyDescent="0.25">
      <c r="A98" s="38"/>
      <c r="B98" s="28" t="s">
        <v>160</v>
      </c>
      <c r="C98" s="41" t="s">
        <v>59</v>
      </c>
      <c r="D98" s="25">
        <v>0</v>
      </c>
      <c r="E98" s="4">
        <v>0</v>
      </c>
      <c r="F98" s="6">
        <v>2</v>
      </c>
      <c r="G98" s="4">
        <v>0</v>
      </c>
      <c r="H98" s="4">
        <v>0</v>
      </c>
      <c r="I98" s="4">
        <v>0</v>
      </c>
      <c r="J98" s="4">
        <v>10</v>
      </c>
      <c r="K98" s="26">
        <f t="shared" si="2"/>
        <v>12</v>
      </c>
    </row>
    <row r="99" spans="1:11" ht="15.6" customHeight="1" x14ac:dyDescent="0.25">
      <c r="A99" s="38"/>
      <c r="B99" s="28" t="s">
        <v>63</v>
      </c>
      <c r="C99" s="41" t="s">
        <v>52</v>
      </c>
      <c r="D99" s="25">
        <v>0</v>
      </c>
      <c r="E99" s="4">
        <v>0</v>
      </c>
      <c r="F99" s="6">
        <v>10</v>
      </c>
      <c r="G99" s="4">
        <v>0</v>
      </c>
      <c r="H99" s="4">
        <v>0</v>
      </c>
      <c r="I99" s="4">
        <v>0</v>
      </c>
      <c r="J99" s="4">
        <v>0</v>
      </c>
      <c r="K99" s="26">
        <f t="shared" si="2"/>
        <v>10</v>
      </c>
    </row>
    <row r="100" spans="1:11" ht="15.6" customHeight="1" x14ac:dyDescent="0.25">
      <c r="A100" s="38"/>
      <c r="B100" s="28" t="s">
        <v>156</v>
      </c>
      <c r="C100" s="41" t="s">
        <v>11</v>
      </c>
      <c r="D100" s="25">
        <v>0</v>
      </c>
      <c r="E100" s="4">
        <v>0</v>
      </c>
      <c r="F100" s="6">
        <v>8</v>
      </c>
      <c r="G100" s="4">
        <v>0</v>
      </c>
      <c r="H100" s="4">
        <v>0</v>
      </c>
      <c r="I100" s="4">
        <v>0</v>
      </c>
      <c r="J100" s="4">
        <v>0</v>
      </c>
      <c r="K100" s="26">
        <f t="shared" si="2"/>
        <v>8</v>
      </c>
    </row>
    <row r="101" spans="1:11" ht="15.6" customHeight="1" x14ac:dyDescent="0.25">
      <c r="A101" s="38"/>
      <c r="B101" s="28" t="s">
        <v>28</v>
      </c>
      <c r="C101" s="41" t="s">
        <v>17</v>
      </c>
      <c r="D101" s="25">
        <v>0</v>
      </c>
      <c r="E101" s="4">
        <v>0</v>
      </c>
      <c r="F101" s="6">
        <v>8</v>
      </c>
      <c r="G101" s="4">
        <v>0</v>
      </c>
      <c r="H101" s="4">
        <v>0</v>
      </c>
      <c r="I101" s="4">
        <v>0</v>
      </c>
      <c r="J101" s="4">
        <v>0</v>
      </c>
      <c r="K101" s="26">
        <f t="shared" si="2"/>
        <v>8</v>
      </c>
    </row>
    <row r="102" spans="1:11" ht="15.6" customHeight="1" x14ac:dyDescent="0.25">
      <c r="A102" s="38"/>
      <c r="B102" s="28" t="s">
        <v>157</v>
      </c>
      <c r="C102" s="41" t="s">
        <v>17</v>
      </c>
      <c r="D102" s="25">
        <v>0</v>
      </c>
      <c r="E102" s="4">
        <v>0</v>
      </c>
      <c r="F102" s="6">
        <v>6</v>
      </c>
      <c r="G102" s="4">
        <v>0</v>
      </c>
      <c r="H102" s="4">
        <v>0</v>
      </c>
      <c r="I102" s="4">
        <v>0</v>
      </c>
      <c r="J102" s="4">
        <v>0</v>
      </c>
      <c r="K102" s="26">
        <f t="shared" si="2"/>
        <v>6</v>
      </c>
    </row>
    <row r="103" spans="1:11" ht="15.6" customHeight="1" x14ac:dyDescent="0.25">
      <c r="A103" s="38"/>
      <c r="B103" s="28" t="s">
        <v>161</v>
      </c>
      <c r="C103" s="41" t="s">
        <v>15</v>
      </c>
      <c r="D103" s="25">
        <v>0</v>
      </c>
      <c r="E103" s="4">
        <v>0</v>
      </c>
      <c r="F103" s="6">
        <v>2</v>
      </c>
      <c r="G103" s="4">
        <v>0</v>
      </c>
      <c r="H103" s="4">
        <v>0</v>
      </c>
      <c r="I103" s="4">
        <v>0</v>
      </c>
      <c r="J103" s="4">
        <v>4</v>
      </c>
      <c r="K103" s="26">
        <f t="shared" ref="K103:K104" si="3">SUM(D103:J103)</f>
        <v>6</v>
      </c>
    </row>
    <row r="104" spans="1:11" ht="15.6" customHeight="1" x14ac:dyDescent="0.25">
      <c r="A104" s="38"/>
      <c r="B104" s="28" t="s">
        <v>127</v>
      </c>
      <c r="C104" s="41" t="s">
        <v>52</v>
      </c>
      <c r="D104" s="25">
        <v>0</v>
      </c>
      <c r="E104" s="4">
        <v>0</v>
      </c>
      <c r="F104" s="6">
        <v>2</v>
      </c>
      <c r="G104" s="4">
        <v>0</v>
      </c>
      <c r="H104" s="4">
        <v>0</v>
      </c>
      <c r="I104" s="4">
        <v>0</v>
      </c>
      <c r="J104" s="4">
        <v>3</v>
      </c>
      <c r="K104" s="26">
        <f t="shared" si="3"/>
        <v>5</v>
      </c>
    </row>
  </sheetData>
  <autoFilter ref="A6:K6">
    <sortState ref="A7:K104">
      <sortCondition descending="1" ref="K6"/>
    </sortState>
  </autoFilter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6" workbookViewId="0">
      <selection activeCell="C10" sqref="C10"/>
    </sheetView>
  </sheetViews>
  <sheetFormatPr defaultColWidth="8.7109375" defaultRowHeight="16.5" customHeight="1" x14ac:dyDescent="0.25"/>
  <cols>
    <col min="1" max="1" width="10.42578125" style="34" customWidth="1"/>
    <col min="2" max="2" width="43.7109375" style="16" customWidth="1"/>
    <col min="3" max="3" width="8" style="23" customWidth="1"/>
    <col min="4" max="4" width="11.140625" style="24" customWidth="1"/>
    <col min="5" max="5" width="11.28515625" style="24" customWidth="1"/>
    <col min="6" max="6" width="14.5703125" style="24" customWidth="1"/>
    <col min="7" max="7" width="16.140625" style="2" customWidth="1"/>
    <col min="8" max="16384" width="8.7109375" style="2"/>
  </cols>
  <sheetData>
    <row r="1" spans="1:7" ht="16.5" customHeight="1" x14ac:dyDescent="0.25">
      <c r="B1" s="7" t="s">
        <v>104</v>
      </c>
    </row>
    <row r="2" spans="1:7" ht="16.5" customHeight="1" x14ac:dyDescent="0.25">
      <c r="B2" s="9" t="s">
        <v>105</v>
      </c>
    </row>
    <row r="3" spans="1:7" ht="16.5" customHeight="1" x14ac:dyDescent="0.25">
      <c r="B3" s="8" t="s">
        <v>106</v>
      </c>
    </row>
    <row r="4" spans="1:7" ht="15" x14ac:dyDescent="0.25"/>
    <row r="5" spans="1:7" ht="15" x14ac:dyDescent="0.25"/>
    <row r="6" spans="1:7" ht="42" customHeight="1" x14ac:dyDescent="0.25">
      <c r="A6" s="35" t="s">
        <v>134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2" t="s">
        <v>9</v>
      </c>
    </row>
    <row r="7" spans="1:7" ht="16.5" customHeight="1" x14ac:dyDescent="0.25">
      <c r="A7" s="36">
        <v>1</v>
      </c>
      <c r="B7" s="28" t="s">
        <v>82</v>
      </c>
      <c r="C7" s="41" t="s">
        <v>17</v>
      </c>
      <c r="D7" s="25">
        <v>32.501129150391648</v>
      </c>
      <c r="E7" s="4">
        <v>75.087982177734034</v>
      </c>
      <c r="F7" s="6">
        <v>6</v>
      </c>
      <c r="G7" s="11">
        <f t="shared" ref="G7:G38" si="0">(D7+E7)/F7</f>
        <v>17.931518554687614</v>
      </c>
    </row>
    <row r="8" spans="1:7" ht="16.5" customHeight="1" x14ac:dyDescent="0.25">
      <c r="A8" s="36">
        <v>2</v>
      </c>
      <c r="B8" s="28" t="s">
        <v>113</v>
      </c>
      <c r="C8" s="41" t="s">
        <v>15</v>
      </c>
      <c r="D8" s="25">
        <v>0</v>
      </c>
      <c r="E8" s="4">
        <v>34.434661865234375</v>
      </c>
      <c r="F8" s="6">
        <v>2</v>
      </c>
      <c r="G8" s="11">
        <f t="shared" si="0"/>
        <v>17.217330932617188</v>
      </c>
    </row>
    <row r="9" spans="1:7" ht="16.5" customHeight="1" x14ac:dyDescent="0.25">
      <c r="A9" s="36">
        <v>3</v>
      </c>
      <c r="B9" s="28" t="s">
        <v>122</v>
      </c>
      <c r="C9" s="41" t="s">
        <v>15</v>
      </c>
      <c r="D9" s="25">
        <v>145.66114044189419</v>
      </c>
      <c r="E9" s="4">
        <v>126.91801452636709</v>
      </c>
      <c r="F9" s="6">
        <v>18</v>
      </c>
      <c r="G9" s="11">
        <f t="shared" si="0"/>
        <v>15.143286387125626</v>
      </c>
    </row>
    <row r="10" spans="1:7" ht="16.5" customHeight="1" x14ac:dyDescent="0.25">
      <c r="A10" s="38"/>
      <c r="B10" s="28" t="s">
        <v>57</v>
      </c>
      <c r="C10" s="41" t="s">
        <v>42</v>
      </c>
      <c r="D10" s="25">
        <v>20.131364364623451</v>
      </c>
      <c r="E10" s="4">
        <v>56.717278137206975</v>
      </c>
      <c r="F10" s="6">
        <v>6</v>
      </c>
      <c r="G10" s="11">
        <f t="shared" si="0"/>
        <v>12.808107083638404</v>
      </c>
    </row>
    <row r="11" spans="1:7" ht="16.5" customHeight="1" x14ac:dyDescent="0.25">
      <c r="A11" s="38"/>
      <c r="B11" s="28" t="s">
        <v>111</v>
      </c>
      <c r="C11" s="41" t="s">
        <v>13</v>
      </c>
      <c r="D11" s="25">
        <v>74.304626464843579</v>
      </c>
      <c r="E11" s="4">
        <v>43.057319335937564</v>
      </c>
      <c r="F11" s="6">
        <v>16</v>
      </c>
      <c r="G11" s="11">
        <f t="shared" si="0"/>
        <v>7.3351216125488214</v>
      </c>
    </row>
    <row r="12" spans="1:7" ht="16.5" customHeight="1" x14ac:dyDescent="0.25">
      <c r="A12" s="37">
        <v>1</v>
      </c>
      <c r="B12" s="27" t="s">
        <v>46</v>
      </c>
      <c r="C12" s="41" t="s">
        <v>15</v>
      </c>
      <c r="D12" s="25">
        <v>125.85111358642622</v>
      </c>
      <c r="E12" s="4">
        <v>124.49664733886694</v>
      </c>
      <c r="F12" s="5">
        <v>36</v>
      </c>
      <c r="G12" s="11">
        <f t="shared" si="0"/>
        <v>6.9541044701470325</v>
      </c>
    </row>
    <row r="13" spans="1:7" ht="16.5" customHeight="1" x14ac:dyDescent="0.25">
      <c r="A13" s="38"/>
      <c r="B13" s="28" t="s">
        <v>115</v>
      </c>
      <c r="C13" s="41" t="s">
        <v>13</v>
      </c>
      <c r="D13" s="25">
        <v>33.815567016601264</v>
      </c>
      <c r="E13" s="4">
        <v>35.006996154785156</v>
      </c>
      <c r="F13" s="6">
        <v>10</v>
      </c>
      <c r="G13" s="11">
        <f t="shared" si="0"/>
        <v>6.8822563171386424</v>
      </c>
    </row>
    <row r="14" spans="1:7" ht="16.5" customHeight="1" x14ac:dyDescent="0.25">
      <c r="A14" s="38"/>
      <c r="B14" s="28" t="s">
        <v>151</v>
      </c>
      <c r="C14" s="41" t="s">
        <v>17</v>
      </c>
      <c r="D14" s="25">
        <v>65.436531066894432</v>
      </c>
      <c r="E14" s="4">
        <v>96.859657592773743</v>
      </c>
      <c r="F14" s="6">
        <v>24</v>
      </c>
      <c r="G14" s="11">
        <f t="shared" si="0"/>
        <v>6.7623411941528415</v>
      </c>
    </row>
    <row r="15" spans="1:7" ht="16.5" customHeight="1" x14ac:dyDescent="0.25">
      <c r="A15" s="39">
        <v>1</v>
      </c>
      <c r="B15" s="40" t="s">
        <v>30</v>
      </c>
      <c r="C15" s="41" t="s">
        <v>12</v>
      </c>
      <c r="D15" s="25">
        <v>447</v>
      </c>
      <c r="E15" s="4">
        <v>351</v>
      </c>
      <c r="F15" s="42">
        <v>136</v>
      </c>
      <c r="G15" s="11">
        <f t="shared" si="0"/>
        <v>5.867647058823529</v>
      </c>
    </row>
    <row r="16" spans="1:7" ht="16.5" customHeight="1" x14ac:dyDescent="0.25">
      <c r="B16" s="28" t="s">
        <v>33</v>
      </c>
      <c r="C16" s="41" t="s">
        <v>15</v>
      </c>
      <c r="D16" s="25">
        <v>70.499725341796704</v>
      </c>
      <c r="E16" s="4">
        <v>34.572875976562841</v>
      </c>
      <c r="F16" s="6">
        <v>18</v>
      </c>
      <c r="G16" s="11">
        <f t="shared" si="0"/>
        <v>5.8373667399088633</v>
      </c>
    </row>
    <row r="17" spans="1:7" ht="16.5" customHeight="1" x14ac:dyDescent="0.25">
      <c r="A17" s="39">
        <v>2</v>
      </c>
      <c r="B17" s="40" t="s">
        <v>85</v>
      </c>
      <c r="C17" s="41" t="s">
        <v>15</v>
      </c>
      <c r="D17" s="25">
        <v>331.40332794189391</v>
      </c>
      <c r="E17" s="4">
        <v>222.86479339599754</v>
      </c>
      <c r="F17" s="42">
        <v>98</v>
      </c>
      <c r="G17" s="11">
        <f t="shared" si="0"/>
        <v>5.6557971565090961</v>
      </c>
    </row>
    <row r="18" spans="1:7" ht="16.5" customHeight="1" x14ac:dyDescent="0.25">
      <c r="A18" s="37">
        <v>2</v>
      </c>
      <c r="B18" s="27" t="s">
        <v>150</v>
      </c>
      <c r="C18" s="41" t="s">
        <v>17</v>
      </c>
      <c r="D18" s="25">
        <v>95.181655883789531</v>
      </c>
      <c r="E18" s="4">
        <v>61.014298095703168</v>
      </c>
      <c r="F18" s="5">
        <v>34</v>
      </c>
      <c r="G18" s="11">
        <f t="shared" si="0"/>
        <v>4.5939986464556668</v>
      </c>
    </row>
    <row r="19" spans="1:7" ht="16.5" customHeight="1" x14ac:dyDescent="0.25">
      <c r="A19" s="37">
        <v>3</v>
      </c>
      <c r="B19" s="27" t="s">
        <v>107</v>
      </c>
      <c r="C19" s="41" t="s">
        <v>13</v>
      </c>
      <c r="D19" s="25">
        <v>168.17890319824124</v>
      </c>
      <c r="E19" s="4">
        <v>75.963012695310795</v>
      </c>
      <c r="F19" s="5">
        <v>54</v>
      </c>
      <c r="G19" s="11">
        <f t="shared" si="0"/>
        <v>4.5211465906213339</v>
      </c>
    </row>
    <row r="20" spans="1:7" ht="16.5" customHeight="1" x14ac:dyDescent="0.25">
      <c r="A20" s="39">
        <v>3</v>
      </c>
      <c r="B20" s="40" t="s">
        <v>21</v>
      </c>
      <c r="C20" s="41" t="s">
        <v>15</v>
      </c>
      <c r="D20" s="25">
        <v>331.37059936523411</v>
      </c>
      <c r="E20" s="4">
        <v>195.94488342285121</v>
      </c>
      <c r="F20" s="42">
        <v>118</v>
      </c>
      <c r="G20" s="11">
        <f t="shared" si="0"/>
        <v>4.46877527786513</v>
      </c>
    </row>
    <row r="21" spans="1:7" ht="16.5" customHeight="1" x14ac:dyDescent="0.25">
      <c r="A21" s="38"/>
      <c r="B21" s="27" t="s">
        <v>19</v>
      </c>
      <c r="C21" s="41" t="s">
        <v>17</v>
      </c>
      <c r="D21" s="25">
        <v>167.04444122314584</v>
      </c>
      <c r="E21" s="4">
        <v>150.41754531860121</v>
      </c>
      <c r="F21" s="5">
        <v>74</v>
      </c>
      <c r="G21" s="11">
        <f t="shared" si="0"/>
        <v>4.290026845158744</v>
      </c>
    </row>
    <row r="22" spans="1:7" ht="16.5" customHeight="1" x14ac:dyDescent="0.25">
      <c r="B22" s="27" t="s">
        <v>20</v>
      </c>
      <c r="C22" s="41" t="s">
        <v>15</v>
      </c>
      <c r="D22" s="25">
        <v>158.62646484375057</v>
      </c>
      <c r="E22" s="4">
        <v>126.98183074951059</v>
      </c>
      <c r="F22" s="5">
        <v>68</v>
      </c>
      <c r="G22" s="11">
        <f t="shared" si="0"/>
        <v>4.2001219940185468</v>
      </c>
    </row>
    <row r="23" spans="1:7" ht="16.5" customHeight="1" x14ac:dyDescent="0.25">
      <c r="A23" s="38"/>
      <c r="B23" s="27" t="s">
        <v>119</v>
      </c>
      <c r="C23" s="41" t="s">
        <v>13</v>
      </c>
      <c r="D23" s="25">
        <v>84.239997253418167</v>
      </c>
      <c r="E23" s="4">
        <v>93.282279968261534</v>
      </c>
      <c r="F23" s="5">
        <v>44</v>
      </c>
      <c r="G23" s="11">
        <f t="shared" si="0"/>
        <v>4.0345972095836293</v>
      </c>
    </row>
    <row r="24" spans="1:7" ht="16.5" customHeight="1" x14ac:dyDescent="0.25">
      <c r="B24" s="28" t="s">
        <v>112</v>
      </c>
      <c r="C24" s="41" t="s">
        <v>13</v>
      </c>
      <c r="D24" s="25">
        <v>82.543792724609943</v>
      </c>
      <c r="E24" s="4">
        <v>6.1267089843758527</v>
      </c>
      <c r="F24" s="6">
        <v>22</v>
      </c>
      <c r="G24" s="11">
        <f t="shared" si="0"/>
        <v>4.0304773504084457</v>
      </c>
    </row>
    <row r="25" spans="1:7" ht="16.5" customHeight="1" x14ac:dyDescent="0.25">
      <c r="A25" s="38"/>
      <c r="B25" s="40" t="s">
        <v>16</v>
      </c>
      <c r="C25" s="41" t="s">
        <v>17</v>
      </c>
      <c r="D25" s="25">
        <v>158.18276977539082</v>
      </c>
      <c r="E25" s="4">
        <v>258.6131781005858</v>
      </c>
      <c r="F25" s="42">
        <v>104</v>
      </c>
      <c r="G25" s="11">
        <f t="shared" si="0"/>
        <v>4.0076533449613132</v>
      </c>
    </row>
    <row r="26" spans="1:7" ht="16.5" customHeight="1" x14ac:dyDescent="0.25">
      <c r="A26" s="38"/>
      <c r="B26" s="27" t="s">
        <v>77</v>
      </c>
      <c r="C26" s="41" t="s">
        <v>42</v>
      </c>
      <c r="D26" s="25">
        <v>56.237644653320388</v>
      </c>
      <c r="E26" s="4">
        <v>63.585050659179558</v>
      </c>
      <c r="F26" s="5">
        <v>30</v>
      </c>
      <c r="G26" s="11">
        <f t="shared" si="0"/>
        <v>3.9940898437499981</v>
      </c>
    </row>
    <row r="27" spans="1:7" ht="16.5" customHeight="1" x14ac:dyDescent="0.25">
      <c r="B27" s="40" t="s">
        <v>146</v>
      </c>
      <c r="C27" s="41" t="s">
        <v>17</v>
      </c>
      <c r="D27" s="25">
        <v>485.19895172118925</v>
      </c>
      <c r="E27" s="4">
        <v>487.23547950744347</v>
      </c>
      <c r="F27" s="42">
        <v>246</v>
      </c>
      <c r="G27" s="11">
        <f t="shared" si="0"/>
        <v>3.9529854927993204</v>
      </c>
    </row>
    <row r="28" spans="1:7" ht="16.5" customHeight="1" x14ac:dyDescent="0.25">
      <c r="A28" s="38"/>
      <c r="B28" s="40" t="s">
        <v>24</v>
      </c>
      <c r="C28" s="41" t="s">
        <v>15</v>
      </c>
      <c r="D28" s="25">
        <v>321.01006408691347</v>
      </c>
      <c r="E28" s="4">
        <v>288.80654998779289</v>
      </c>
      <c r="F28" s="42">
        <v>156</v>
      </c>
      <c r="G28" s="11">
        <f t="shared" si="0"/>
        <v>3.9090808594532462</v>
      </c>
    </row>
    <row r="29" spans="1:7" ht="16.5" customHeight="1" x14ac:dyDescent="0.25">
      <c r="A29" s="38"/>
      <c r="B29" s="28" t="s">
        <v>124</v>
      </c>
      <c r="C29" s="41" t="s">
        <v>15</v>
      </c>
      <c r="D29" s="25">
        <v>10.756187438964844</v>
      </c>
      <c r="E29" s="4">
        <v>35.07001495361348</v>
      </c>
      <c r="F29" s="6">
        <v>12</v>
      </c>
      <c r="G29" s="11">
        <f t="shared" si="0"/>
        <v>3.8188501993815271</v>
      </c>
    </row>
    <row r="30" spans="1:7" ht="16.5" customHeight="1" x14ac:dyDescent="0.25">
      <c r="A30" s="38"/>
      <c r="B30" s="28" t="s">
        <v>55</v>
      </c>
      <c r="C30" s="41" t="s">
        <v>13</v>
      </c>
      <c r="D30" s="25">
        <v>0</v>
      </c>
      <c r="E30" s="4">
        <v>15.084468994140423</v>
      </c>
      <c r="F30" s="6">
        <v>4</v>
      </c>
      <c r="G30" s="11">
        <f t="shared" si="0"/>
        <v>3.7711172485351057</v>
      </c>
    </row>
    <row r="31" spans="1:7" ht="16.5" customHeight="1" x14ac:dyDescent="0.25">
      <c r="A31" s="38"/>
      <c r="B31" s="27" t="s">
        <v>37</v>
      </c>
      <c r="C31" s="41" t="s">
        <v>15</v>
      </c>
      <c r="D31" s="25">
        <v>78.899108886717954</v>
      </c>
      <c r="E31" s="4">
        <v>50.159238891601731</v>
      </c>
      <c r="F31" s="5">
        <v>36</v>
      </c>
      <c r="G31" s="11">
        <f t="shared" si="0"/>
        <v>3.584954104953324</v>
      </c>
    </row>
    <row r="32" spans="1:7" ht="16.5" customHeight="1" x14ac:dyDescent="0.25">
      <c r="A32" s="38"/>
      <c r="B32" s="40" t="s">
        <v>25</v>
      </c>
      <c r="C32" s="41" t="s">
        <v>26</v>
      </c>
      <c r="D32" s="25">
        <v>301.70312034607082</v>
      </c>
      <c r="E32" s="4">
        <v>131.86937156677214</v>
      </c>
      <c r="F32" s="42">
        <v>122</v>
      </c>
      <c r="G32" s="11">
        <f t="shared" si="0"/>
        <v>3.5538728845314997</v>
      </c>
    </row>
    <row r="33" spans="1:7" ht="16.5" customHeight="1" x14ac:dyDescent="0.25">
      <c r="A33" s="38"/>
      <c r="B33" s="27" t="s">
        <v>149</v>
      </c>
      <c r="C33" s="41" t="s">
        <v>15</v>
      </c>
      <c r="D33" s="25">
        <v>86.597336730957394</v>
      </c>
      <c r="E33" s="4">
        <v>93.511747741698514</v>
      </c>
      <c r="F33" s="5">
        <v>52</v>
      </c>
      <c r="G33" s="11">
        <f t="shared" si="0"/>
        <v>3.4636362398587677</v>
      </c>
    </row>
    <row r="34" spans="1:7" ht="16.5" customHeight="1" x14ac:dyDescent="0.25">
      <c r="A34" s="38"/>
      <c r="B34" s="40" t="s">
        <v>22</v>
      </c>
      <c r="C34" s="41" t="s">
        <v>15</v>
      </c>
      <c r="D34" s="25">
        <v>241.32007202148486</v>
      </c>
      <c r="E34" s="4">
        <v>206.3014770507807</v>
      </c>
      <c r="F34" s="42">
        <v>130</v>
      </c>
      <c r="G34" s="11">
        <f t="shared" si="0"/>
        <v>3.4432426851712736</v>
      </c>
    </row>
    <row r="35" spans="1:7" ht="16.5" customHeight="1" x14ac:dyDescent="0.25">
      <c r="A35" s="38"/>
      <c r="B35" s="40" t="s">
        <v>147</v>
      </c>
      <c r="C35" s="41" t="s">
        <v>17</v>
      </c>
      <c r="D35" s="25">
        <v>419.50163818359363</v>
      </c>
      <c r="E35" s="4">
        <v>310.0175704956045</v>
      </c>
      <c r="F35" s="42">
        <v>218</v>
      </c>
      <c r="G35" s="11">
        <f t="shared" si="0"/>
        <v>3.3464183884366885</v>
      </c>
    </row>
    <row r="36" spans="1:7" ht="16.5" customHeight="1" x14ac:dyDescent="0.25">
      <c r="A36" s="38"/>
      <c r="B36" s="27" t="s">
        <v>35</v>
      </c>
      <c r="C36" s="41" t="s">
        <v>15</v>
      </c>
      <c r="D36" s="25">
        <v>60.208240966796509</v>
      </c>
      <c r="E36" s="4">
        <v>71.301535034179821</v>
      </c>
      <c r="F36" s="5">
        <v>40</v>
      </c>
      <c r="G36" s="11">
        <f t="shared" si="0"/>
        <v>3.2877444000244083</v>
      </c>
    </row>
    <row r="37" spans="1:7" ht="16.5" customHeight="1" x14ac:dyDescent="0.25">
      <c r="A37" s="38"/>
      <c r="B37" s="28" t="s">
        <v>40</v>
      </c>
      <c r="C37" s="41" t="s">
        <v>11</v>
      </c>
      <c r="D37" s="25">
        <v>14.610305786132685</v>
      </c>
      <c r="E37" s="4">
        <v>57.339317321777457</v>
      </c>
      <c r="F37" s="6">
        <v>24</v>
      </c>
      <c r="G37" s="11">
        <f t="shared" si="0"/>
        <v>2.9979009628295894</v>
      </c>
    </row>
    <row r="38" spans="1:7" ht="16.5" customHeight="1" x14ac:dyDescent="0.25">
      <c r="A38" s="38"/>
      <c r="B38" s="27" t="s">
        <v>48</v>
      </c>
      <c r="C38" s="41" t="s">
        <v>13</v>
      </c>
      <c r="D38" s="25">
        <v>41.31314849853446</v>
      </c>
      <c r="E38" s="4">
        <v>42.761671371459599</v>
      </c>
      <c r="F38" s="5">
        <v>30</v>
      </c>
      <c r="G38" s="11">
        <f t="shared" si="0"/>
        <v>2.8024939956664685</v>
      </c>
    </row>
    <row r="39" spans="1:7" ht="16.5" customHeight="1" x14ac:dyDescent="0.25">
      <c r="A39" s="38"/>
      <c r="B39" s="28" t="s">
        <v>155</v>
      </c>
      <c r="C39" s="41" t="s">
        <v>17</v>
      </c>
      <c r="D39" s="25">
        <v>15.688627319336035</v>
      </c>
      <c r="E39" s="4">
        <v>20.460961914062409</v>
      </c>
      <c r="F39" s="6">
        <v>14</v>
      </c>
      <c r="G39" s="11">
        <f t="shared" ref="G39:G70" si="1">(D39+E39)/F39</f>
        <v>2.5821135166713174</v>
      </c>
    </row>
    <row r="40" spans="1:7" ht="16.5" customHeight="1" x14ac:dyDescent="0.25">
      <c r="A40" s="38"/>
      <c r="B40" s="28" t="s">
        <v>123</v>
      </c>
      <c r="C40" s="41" t="s">
        <v>44</v>
      </c>
      <c r="D40" s="25">
        <v>15.418916625976777</v>
      </c>
      <c r="E40" s="4">
        <v>0</v>
      </c>
      <c r="F40" s="6">
        <v>6</v>
      </c>
      <c r="G40" s="11">
        <f t="shared" si="1"/>
        <v>2.5698194376627961</v>
      </c>
    </row>
    <row r="41" spans="1:7" ht="16.5" customHeight="1" x14ac:dyDescent="0.25">
      <c r="A41" s="38"/>
      <c r="B41" s="28" t="s">
        <v>64</v>
      </c>
      <c r="C41" s="41" t="s">
        <v>59</v>
      </c>
      <c r="D41" s="25">
        <v>22.581985473632912</v>
      </c>
      <c r="E41" s="4">
        <v>2.7875890350342871</v>
      </c>
      <c r="F41" s="6">
        <v>10</v>
      </c>
      <c r="G41" s="11">
        <f t="shared" si="1"/>
        <v>2.5369574508667201</v>
      </c>
    </row>
    <row r="42" spans="1:7" ht="16.5" customHeight="1" x14ac:dyDescent="0.25">
      <c r="A42" s="38"/>
      <c r="B42" s="28" t="s">
        <v>69</v>
      </c>
      <c r="C42" s="41" t="s">
        <v>59</v>
      </c>
      <c r="D42" s="25">
        <v>35.489675903320403</v>
      </c>
      <c r="E42" s="4">
        <v>0</v>
      </c>
      <c r="F42" s="6">
        <v>14</v>
      </c>
      <c r="G42" s="11">
        <f t="shared" si="1"/>
        <v>2.5349768502371717</v>
      </c>
    </row>
    <row r="43" spans="1:7" ht="16.5" customHeight="1" x14ac:dyDescent="0.25">
      <c r="A43" s="38"/>
      <c r="B43" s="40" t="s">
        <v>145</v>
      </c>
      <c r="C43" s="41" t="s">
        <v>12</v>
      </c>
      <c r="D43" s="25">
        <v>611</v>
      </c>
      <c r="E43" s="4">
        <v>433</v>
      </c>
      <c r="F43" s="42">
        <v>458</v>
      </c>
      <c r="G43" s="11">
        <f t="shared" si="1"/>
        <v>2.2794759825327513</v>
      </c>
    </row>
    <row r="44" spans="1:7" ht="16.5" customHeight="1" x14ac:dyDescent="0.25">
      <c r="A44" s="38"/>
      <c r="B44" s="28" t="s">
        <v>83</v>
      </c>
      <c r="C44" s="41" t="s">
        <v>15</v>
      </c>
      <c r="D44" s="25">
        <v>1.1663818359376137</v>
      </c>
      <c r="E44" s="4">
        <v>12.354186706542805</v>
      </c>
      <c r="F44" s="6">
        <v>6</v>
      </c>
      <c r="G44" s="11">
        <f t="shared" si="1"/>
        <v>2.253428090413403</v>
      </c>
    </row>
    <row r="45" spans="1:7" ht="16.5" customHeight="1" x14ac:dyDescent="0.25">
      <c r="A45" s="38"/>
      <c r="B45" s="40" t="s">
        <v>18</v>
      </c>
      <c r="C45" s="41" t="s">
        <v>11</v>
      </c>
      <c r="D45" s="25">
        <v>163.06096343994054</v>
      </c>
      <c r="E45" s="4">
        <v>414.19003311157297</v>
      </c>
      <c r="F45" s="42">
        <v>276</v>
      </c>
      <c r="G45" s="11">
        <f t="shared" si="1"/>
        <v>2.0914891179402662</v>
      </c>
    </row>
    <row r="46" spans="1:7" ht="16.5" customHeight="1" x14ac:dyDescent="0.25">
      <c r="A46" s="38"/>
      <c r="B46" s="40" t="s">
        <v>23</v>
      </c>
      <c r="C46" s="41" t="s">
        <v>17</v>
      </c>
      <c r="D46" s="25">
        <v>141.90947357177731</v>
      </c>
      <c r="E46" s="4">
        <v>172.49214080810617</v>
      </c>
      <c r="F46" s="42">
        <v>162</v>
      </c>
      <c r="G46" s="11">
        <f t="shared" si="1"/>
        <v>1.9407507060486635</v>
      </c>
    </row>
    <row r="47" spans="1:7" ht="16.5" customHeight="1" x14ac:dyDescent="0.25">
      <c r="A47" s="38"/>
      <c r="B47" s="40" t="s">
        <v>108</v>
      </c>
      <c r="C47" s="41" t="s">
        <v>13</v>
      </c>
      <c r="D47" s="25">
        <v>104.85685729980524</v>
      </c>
      <c r="E47" s="4">
        <v>108.07577880859441</v>
      </c>
      <c r="F47" s="42">
        <v>112</v>
      </c>
      <c r="G47" s="11">
        <f t="shared" si="1"/>
        <v>1.901184250967854</v>
      </c>
    </row>
    <row r="48" spans="1:7" ht="16.5" customHeight="1" x14ac:dyDescent="0.25">
      <c r="A48" s="38"/>
      <c r="B48" s="28" t="s">
        <v>153</v>
      </c>
      <c r="C48" s="41" t="s">
        <v>17</v>
      </c>
      <c r="D48" s="25">
        <v>0</v>
      </c>
      <c r="E48" s="4">
        <v>29.050170288086008</v>
      </c>
      <c r="F48" s="6">
        <v>16</v>
      </c>
      <c r="G48" s="11">
        <f t="shared" si="1"/>
        <v>1.8156356430053755</v>
      </c>
    </row>
    <row r="49" spans="1:7" ht="16.5" customHeight="1" x14ac:dyDescent="0.25">
      <c r="A49" s="38"/>
      <c r="B49" s="40" t="s">
        <v>10</v>
      </c>
      <c r="C49" s="41" t="s">
        <v>11</v>
      </c>
      <c r="D49" s="25">
        <v>123.72466583252016</v>
      </c>
      <c r="E49" s="4">
        <v>220.40242095947548</v>
      </c>
      <c r="F49" s="42">
        <v>190</v>
      </c>
      <c r="G49" s="11">
        <f t="shared" si="1"/>
        <v>1.8111951936420823</v>
      </c>
    </row>
    <row r="50" spans="1:7" ht="16.5" customHeight="1" x14ac:dyDescent="0.25">
      <c r="A50" s="38"/>
      <c r="B50" s="28" t="s">
        <v>126</v>
      </c>
      <c r="C50" s="41" t="s">
        <v>11</v>
      </c>
      <c r="D50" s="25">
        <v>2.290573120117088</v>
      </c>
      <c r="E50" s="4">
        <v>32.99895843505881</v>
      </c>
      <c r="F50" s="6">
        <v>24</v>
      </c>
      <c r="G50" s="11">
        <f t="shared" si="1"/>
        <v>1.470397148132329</v>
      </c>
    </row>
    <row r="51" spans="1:7" ht="16.5" customHeight="1" x14ac:dyDescent="0.25">
      <c r="A51" s="38"/>
      <c r="B51" s="40" t="s">
        <v>31</v>
      </c>
      <c r="C51" s="41" t="s">
        <v>13</v>
      </c>
      <c r="D51" s="25">
        <v>106.79341400146454</v>
      </c>
      <c r="E51" s="4">
        <v>58.484626770019517</v>
      </c>
      <c r="F51" s="42">
        <v>132</v>
      </c>
      <c r="G51" s="11">
        <f t="shared" si="1"/>
        <v>1.2521063694809398</v>
      </c>
    </row>
    <row r="52" spans="1:7" ht="16.5" customHeight="1" x14ac:dyDescent="0.25">
      <c r="A52" s="38"/>
      <c r="B52" s="40" t="s">
        <v>29</v>
      </c>
      <c r="C52" s="41" t="s">
        <v>15</v>
      </c>
      <c r="D52" s="25">
        <v>71.886459350586506</v>
      </c>
      <c r="E52" s="4">
        <v>107.01979888915913</v>
      </c>
      <c r="F52" s="42">
        <v>144</v>
      </c>
      <c r="G52" s="11">
        <f t="shared" si="1"/>
        <v>1.2424045711093445</v>
      </c>
    </row>
    <row r="53" spans="1:7" ht="16.5" customHeight="1" x14ac:dyDescent="0.25">
      <c r="A53" s="38"/>
      <c r="B53" s="40" t="s">
        <v>14</v>
      </c>
      <c r="C53" s="41" t="s">
        <v>13</v>
      </c>
      <c r="D53" s="25">
        <v>101.63558197021484</v>
      </c>
      <c r="E53" s="4">
        <v>101.69270523071337</v>
      </c>
      <c r="F53" s="42">
        <v>168</v>
      </c>
      <c r="G53" s="11">
        <f t="shared" si="1"/>
        <v>1.2102874238150489</v>
      </c>
    </row>
    <row r="54" spans="1:7" ht="16.5" customHeight="1" x14ac:dyDescent="0.25">
      <c r="A54" s="38"/>
      <c r="B54" s="28" t="s">
        <v>50</v>
      </c>
      <c r="C54" s="41" t="s">
        <v>15</v>
      </c>
      <c r="D54" s="25">
        <v>1.2100677490236365</v>
      </c>
      <c r="E54" s="4">
        <v>19.719650268555384</v>
      </c>
      <c r="F54" s="6">
        <v>18</v>
      </c>
      <c r="G54" s="11">
        <f t="shared" si="1"/>
        <v>1.1627621120877234</v>
      </c>
    </row>
    <row r="55" spans="1:7" ht="16.5" customHeight="1" x14ac:dyDescent="0.25">
      <c r="A55" s="38"/>
      <c r="B55" s="27" t="s">
        <v>32</v>
      </c>
      <c r="C55" s="41" t="s">
        <v>11</v>
      </c>
      <c r="D55" s="25">
        <v>21.383661804199221</v>
      </c>
      <c r="E55" s="4">
        <v>17.887271118163994</v>
      </c>
      <c r="F55" s="5">
        <v>34</v>
      </c>
      <c r="G55" s="11">
        <f t="shared" si="1"/>
        <v>1.1550274388930357</v>
      </c>
    </row>
    <row r="56" spans="1:7" ht="16.5" customHeight="1" x14ac:dyDescent="0.25">
      <c r="A56" s="38"/>
      <c r="B56" s="27" t="s">
        <v>36</v>
      </c>
      <c r="C56" s="41" t="s">
        <v>13</v>
      </c>
      <c r="D56" s="25">
        <v>0</v>
      </c>
      <c r="E56" s="4">
        <v>71.159069824218136</v>
      </c>
      <c r="F56" s="5">
        <v>64</v>
      </c>
      <c r="G56" s="11">
        <f t="shared" si="1"/>
        <v>1.1118604660034084</v>
      </c>
    </row>
    <row r="57" spans="1:7" ht="16.5" customHeight="1" x14ac:dyDescent="0.25">
      <c r="A57" s="38"/>
      <c r="B57" s="40" t="s">
        <v>34</v>
      </c>
      <c r="C57" s="41" t="s">
        <v>13</v>
      </c>
      <c r="D57" s="25">
        <v>58.1180828857416</v>
      </c>
      <c r="E57" s="4">
        <v>25.703673095703209</v>
      </c>
      <c r="F57" s="42">
        <v>80</v>
      </c>
      <c r="G57" s="11">
        <f t="shared" si="1"/>
        <v>1.0477719497680602</v>
      </c>
    </row>
    <row r="58" spans="1:7" ht="16.5" customHeight="1" x14ac:dyDescent="0.25">
      <c r="A58" s="38"/>
      <c r="B58" s="27" t="s">
        <v>49</v>
      </c>
      <c r="C58" s="41" t="s">
        <v>13</v>
      </c>
      <c r="D58" s="25">
        <v>17.498376464843602</v>
      </c>
      <c r="E58" s="4">
        <v>9.3048095703123863</v>
      </c>
      <c r="F58" s="5">
        <v>28</v>
      </c>
      <c r="G58" s="11">
        <f t="shared" si="1"/>
        <v>0.95725664411271383</v>
      </c>
    </row>
    <row r="59" spans="1:7" ht="16.5" customHeight="1" x14ac:dyDescent="0.25">
      <c r="A59" s="38"/>
      <c r="B59" s="27" t="s">
        <v>120</v>
      </c>
      <c r="C59" s="41" t="s">
        <v>11</v>
      </c>
      <c r="D59" s="25">
        <v>24.772476196288764</v>
      </c>
      <c r="E59" s="4">
        <v>38.168670654296676</v>
      </c>
      <c r="F59" s="5">
        <v>66</v>
      </c>
      <c r="G59" s="11">
        <f t="shared" si="1"/>
        <v>0.95365374016038551</v>
      </c>
    </row>
    <row r="60" spans="1:7" ht="16.5" customHeight="1" x14ac:dyDescent="0.25">
      <c r="A60" s="38"/>
      <c r="B60" s="28" t="s">
        <v>53</v>
      </c>
      <c r="C60" s="41" t="s">
        <v>11</v>
      </c>
      <c r="D60" s="25">
        <v>0</v>
      </c>
      <c r="E60" s="4">
        <v>18.18200439453156</v>
      </c>
      <c r="F60" s="6">
        <v>20</v>
      </c>
      <c r="G60" s="11">
        <f t="shared" si="1"/>
        <v>0.90910021972657806</v>
      </c>
    </row>
    <row r="61" spans="1:7" ht="16.5" customHeight="1" x14ac:dyDescent="0.25">
      <c r="A61" s="38"/>
      <c r="B61" s="28" t="s">
        <v>152</v>
      </c>
      <c r="C61" s="41" t="s">
        <v>17</v>
      </c>
      <c r="D61" s="25">
        <v>0</v>
      </c>
      <c r="E61" s="4">
        <v>13.769234924316379</v>
      </c>
      <c r="F61" s="6">
        <v>18</v>
      </c>
      <c r="G61" s="11">
        <f t="shared" si="1"/>
        <v>0.76495749579535444</v>
      </c>
    </row>
    <row r="62" spans="1:7" ht="16.5" customHeight="1" x14ac:dyDescent="0.25">
      <c r="A62" s="38"/>
      <c r="B62" s="27" t="s">
        <v>109</v>
      </c>
      <c r="C62" s="41" t="s">
        <v>56</v>
      </c>
      <c r="D62" s="25">
        <v>20.844787597656421</v>
      </c>
      <c r="E62" s="4">
        <v>7.4310321044923739</v>
      </c>
      <c r="F62" s="5">
        <v>38</v>
      </c>
      <c r="G62" s="11">
        <f t="shared" si="1"/>
        <v>0.74410051847759984</v>
      </c>
    </row>
    <row r="63" spans="1:7" ht="16.5" customHeight="1" x14ac:dyDescent="0.25">
      <c r="A63" s="38"/>
      <c r="B63" s="27" t="s">
        <v>67</v>
      </c>
      <c r="C63" s="41" t="s">
        <v>13</v>
      </c>
      <c r="D63" s="25">
        <v>26.947937011717897</v>
      </c>
      <c r="E63" s="4">
        <v>0</v>
      </c>
      <c r="F63" s="5">
        <v>38</v>
      </c>
      <c r="G63" s="11">
        <f t="shared" si="1"/>
        <v>0.70915623715047094</v>
      </c>
    </row>
    <row r="64" spans="1:7" ht="16.5" customHeight="1" x14ac:dyDescent="0.25">
      <c r="A64" s="38"/>
      <c r="B64" s="27" t="s">
        <v>148</v>
      </c>
      <c r="C64" s="41" t="s">
        <v>13</v>
      </c>
      <c r="D64" s="25">
        <v>23.819793701171591</v>
      </c>
      <c r="E64" s="4">
        <v>14</v>
      </c>
      <c r="F64" s="5">
        <v>62</v>
      </c>
      <c r="G64" s="11">
        <f t="shared" si="1"/>
        <v>0.60999667259954182</v>
      </c>
    </row>
    <row r="65" spans="1:7" ht="16.5" customHeight="1" x14ac:dyDescent="0.25">
      <c r="A65" s="38"/>
      <c r="B65" s="27" t="s">
        <v>65</v>
      </c>
      <c r="C65" s="41" t="s">
        <v>11</v>
      </c>
      <c r="D65" s="25">
        <v>0.80893066406241587</v>
      </c>
      <c r="E65" s="4">
        <v>13.961613159179592</v>
      </c>
      <c r="F65" s="5">
        <v>26</v>
      </c>
      <c r="G65" s="11">
        <f t="shared" si="1"/>
        <v>0.56809783935546188</v>
      </c>
    </row>
    <row r="66" spans="1:7" ht="16.5" customHeight="1" x14ac:dyDescent="0.25">
      <c r="A66" s="38"/>
      <c r="B66" s="27" t="s">
        <v>41</v>
      </c>
      <c r="C66" s="41" t="s">
        <v>42</v>
      </c>
      <c r="D66" s="25">
        <v>8.1956176757811932</v>
      </c>
      <c r="E66" s="4">
        <v>14.988840942381955</v>
      </c>
      <c r="F66" s="5">
        <v>46</v>
      </c>
      <c r="G66" s="11">
        <f t="shared" si="1"/>
        <v>0.50400996996006842</v>
      </c>
    </row>
    <row r="67" spans="1:7" ht="16.5" customHeight="1" x14ac:dyDescent="0.25">
      <c r="A67" s="38"/>
      <c r="B67" s="28" t="s">
        <v>72</v>
      </c>
      <c r="C67" s="41" t="s">
        <v>11</v>
      </c>
      <c r="D67" s="25">
        <v>0</v>
      </c>
      <c r="E67" s="4">
        <v>4.9226728820801497</v>
      </c>
      <c r="F67" s="6">
        <v>10</v>
      </c>
      <c r="G67" s="11">
        <f t="shared" si="1"/>
        <v>0.49226728820801496</v>
      </c>
    </row>
    <row r="68" spans="1:7" ht="16.5" customHeight="1" x14ac:dyDescent="0.25">
      <c r="A68" s="38"/>
      <c r="B68" s="27" t="s">
        <v>121</v>
      </c>
      <c r="C68" s="41" t="s">
        <v>13</v>
      </c>
      <c r="D68" s="25">
        <v>11.001617431640796</v>
      </c>
      <c r="E68" s="4">
        <v>0</v>
      </c>
      <c r="F68" s="5">
        <v>26</v>
      </c>
      <c r="G68" s="11">
        <f t="shared" si="1"/>
        <v>0.42313913198618447</v>
      </c>
    </row>
    <row r="69" spans="1:7" ht="16.5" customHeight="1" x14ac:dyDescent="0.25">
      <c r="A69" s="38"/>
      <c r="B69" s="27" t="s">
        <v>118</v>
      </c>
      <c r="C69" s="41" t="s">
        <v>13</v>
      </c>
      <c r="D69" s="25">
        <v>7.9451904296876137</v>
      </c>
      <c r="E69" s="4">
        <v>0</v>
      </c>
      <c r="F69" s="5">
        <v>46</v>
      </c>
      <c r="G69" s="11">
        <f t="shared" si="1"/>
        <v>0.17272153108016552</v>
      </c>
    </row>
    <row r="70" spans="1:7" ht="16.5" customHeight="1" x14ac:dyDescent="0.25">
      <c r="A70" s="38"/>
      <c r="B70" s="27" t="s">
        <v>38</v>
      </c>
      <c r="C70" s="41" t="s">
        <v>39</v>
      </c>
      <c r="D70" s="25">
        <v>0</v>
      </c>
      <c r="E70" s="4">
        <v>1.2646484375</v>
      </c>
      <c r="F70" s="5">
        <v>30</v>
      </c>
      <c r="G70" s="11">
        <f t="shared" si="1"/>
        <v>4.2154947916666664E-2</v>
      </c>
    </row>
    <row r="71" spans="1:7" ht="16.5" customHeight="1" x14ac:dyDescent="0.25">
      <c r="A71" s="38"/>
      <c r="B71" s="28" t="s">
        <v>58</v>
      </c>
      <c r="C71" s="41" t="s">
        <v>59</v>
      </c>
      <c r="D71" s="25">
        <v>0.34618316650397674</v>
      </c>
      <c r="E71" s="4">
        <v>0</v>
      </c>
      <c r="F71" s="6">
        <v>10</v>
      </c>
      <c r="G71" s="11">
        <f t="shared" ref="G71:G102" si="2">(D71+E71)/F71</f>
        <v>3.4618316650397676E-2</v>
      </c>
    </row>
    <row r="72" spans="1:7" ht="16.5" customHeight="1" x14ac:dyDescent="0.25">
      <c r="A72" s="38"/>
      <c r="B72" s="28" t="s">
        <v>70</v>
      </c>
      <c r="C72" s="41" t="s">
        <v>11</v>
      </c>
      <c r="D72" s="25">
        <v>0</v>
      </c>
      <c r="E72" s="4">
        <v>0</v>
      </c>
      <c r="F72" s="6">
        <v>18</v>
      </c>
      <c r="G72" s="11">
        <f t="shared" si="2"/>
        <v>0</v>
      </c>
    </row>
    <row r="73" spans="1:7" ht="16.5" customHeight="1" x14ac:dyDescent="0.25">
      <c r="A73" s="38"/>
      <c r="B73" s="27" t="s">
        <v>43</v>
      </c>
      <c r="C73" s="41" t="s">
        <v>44</v>
      </c>
      <c r="D73" s="25">
        <v>0</v>
      </c>
      <c r="E73" s="4">
        <v>0</v>
      </c>
      <c r="F73" s="5">
        <v>28</v>
      </c>
      <c r="G73" s="11">
        <f t="shared" si="2"/>
        <v>0</v>
      </c>
    </row>
    <row r="74" spans="1:7" ht="16.5" customHeight="1" x14ac:dyDescent="0.25">
      <c r="A74" s="38"/>
      <c r="B74" s="28" t="s">
        <v>156</v>
      </c>
      <c r="C74" s="41" t="s">
        <v>11</v>
      </c>
      <c r="D74" s="25">
        <v>0</v>
      </c>
      <c r="E74" s="4">
        <v>0</v>
      </c>
      <c r="F74" s="6">
        <v>8</v>
      </c>
      <c r="G74" s="11">
        <f t="shared" si="2"/>
        <v>0</v>
      </c>
    </row>
    <row r="75" spans="1:7" ht="16.5" customHeight="1" x14ac:dyDescent="0.25">
      <c r="A75" s="38"/>
      <c r="B75" s="28" t="s">
        <v>154</v>
      </c>
      <c r="C75" s="41" t="s">
        <v>44</v>
      </c>
      <c r="D75" s="25">
        <v>0</v>
      </c>
      <c r="E75" s="4">
        <v>0</v>
      </c>
      <c r="F75" s="6">
        <v>16</v>
      </c>
      <c r="G75" s="11">
        <f t="shared" si="2"/>
        <v>0</v>
      </c>
    </row>
    <row r="76" spans="1:7" ht="16.5" customHeight="1" x14ac:dyDescent="0.25">
      <c r="A76" s="38"/>
      <c r="B76" s="28" t="s">
        <v>62</v>
      </c>
      <c r="C76" s="41" t="s">
        <v>44</v>
      </c>
      <c r="D76" s="25">
        <v>0</v>
      </c>
      <c r="E76" s="4">
        <v>0</v>
      </c>
      <c r="F76" s="6">
        <v>18</v>
      </c>
      <c r="G76" s="11">
        <f t="shared" si="2"/>
        <v>0</v>
      </c>
    </row>
    <row r="77" spans="1:7" ht="16.5" customHeight="1" x14ac:dyDescent="0.25">
      <c r="A77" s="38"/>
      <c r="B77" s="27" t="s">
        <v>45</v>
      </c>
      <c r="C77" s="41" t="s">
        <v>13</v>
      </c>
      <c r="D77" s="25">
        <v>0</v>
      </c>
      <c r="E77" s="4">
        <v>0</v>
      </c>
      <c r="F77" s="5">
        <v>68</v>
      </c>
      <c r="G77" s="11">
        <f t="shared" si="2"/>
        <v>0</v>
      </c>
    </row>
    <row r="78" spans="1:7" ht="16.5" customHeight="1" x14ac:dyDescent="0.25">
      <c r="A78" s="38"/>
      <c r="B78" s="28" t="s">
        <v>127</v>
      </c>
      <c r="C78" s="41" t="s">
        <v>52</v>
      </c>
      <c r="D78" s="25">
        <v>0</v>
      </c>
      <c r="E78" s="4">
        <v>0</v>
      </c>
      <c r="F78" s="6">
        <v>2</v>
      </c>
      <c r="G78" s="11">
        <f t="shared" si="2"/>
        <v>0</v>
      </c>
    </row>
    <row r="79" spans="1:7" ht="16.5" customHeight="1" x14ac:dyDescent="0.25">
      <c r="A79" s="38"/>
      <c r="B79" s="28" t="s">
        <v>135</v>
      </c>
      <c r="C79" s="41" t="s">
        <v>17</v>
      </c>
      <c r="D79" s="25">
        <v>0</v>
      </c>
      <c r="E79" s="4">
        <v>0</v>
      </c>
      <c r="F79" s="6">
        <v>24</v>
      </c>
      <c r="G79" s="11">
        <f t="shared" si="2"/>
        <v>0</v>
      </c>
    </row>
    <row r="80" spans="1:7" ht="16.5" customHeight="1" x14ac:dyDescent="0.25">
      <c r="A80" s="38"/>
      <c r="B80" s="28" t="s">
        <v>157</v>
      </c>
      <c r="C80" s="41" t="s">
        <v>17</v>
      </c>
      <c r="D80" s="25">
        <v>0</v>
      </c>
      <c r="E80" s="4">
        <v>0</v>
      </c>
      <c r="F80" s="6">
        <v>6</v>
      </c>
      <c r="G80" s="11">
        <f t="shared" si="2"/>
        <v>0</v>
      </c>
    </row>
    <row r="81" spans="1:7" ht="16.5" customHeight="1" x14ac:dyDescent="0.25">
      <c r="A81" s="38"/>
      <c r="B81" s="27" t="s">
        <v>60</v>
      </c>
      <c r="C81" s="41" t="s">
        <v>11</v>
      </c>
      <c r="D81" s="25">
        <v>0</v>
      </c>
      <c r="E81" s="4">
        <v>0</v>
      </c>
      <c r="F81" s="5">
        <v>56</v>
      </c>
      <c r="G81" s="11">
        <f t="shared" si="2"/>
        <v>0</v>
      </c>
    </row>
    <row r="82" spans="1:7" ht="16.5" customHeight="1" x14ac:dyDescent="0.25">
      <c r="A82" s="38"/>
      <c r="B82" s="27" t="s">
        <v>117</v>
      </c>
      <c r="C82" s="41" t="s">
        <v>13</v>
      </c>
      <c r="D82" s="25">
        <v>0</v>
      </c>
      <c r="E82" s="4">
        <v>0</v>
      </c>
      <c r="F82" s="5">
        <v>44</v>
      </c>
      <c r="G82" s="11">
        <f t="shared" si="2"/>
        <v>0</v>
      </c>
    </row>
    <row r="83" spans="1:7" ht="16.5" customHeight="1" x14ac:dyDescent="0.25">
      <c r="A83" s="38"/>
      <c r="B83" s="28" t="s">
        <v>159</v>
      </c>
      <c r="C83" s="41" t="s">
        <v>42</v>
      </c>
      <c r="D83" s="25">
        <v>0</v>
      </c>
      <c r="E83" s="4">
        <v>0</v>
      </c>
      <c r="F83" s="6">
        <v>4</v>
      </c>
      <c r="G83" s="11">
        <f t="shared" si="2"/>
        <v>0</v>
      </c>
    </row>
    <row r="84" spans="1:7" ht="16.5" customHeight="1" x14ac:dyDescent="0.25">
      <c r="A84" s="38"/>
      <c r="B84" s="28" t="s">
        <v>75</v>
      </c>
      <c r="C84" s="41" t="s">
        <v>52</v>
      </c>
      <c r="D84" s="25">
        <v>0</v>
      </c>
      <c r="E84" s="4">
        <v>0</v>
      </c>
      <c r="F84" s="6">
        <v>8</v>
      </c>
      <c r="G84" s="11">
        <f t="shared" si="2"/>
        <v>0</v>
      </c>
    </row>
    <row r="85" spans="1:7" ht="16.5" customHeight="1" x14ac:dyDescent="0.25">
      <c r="A85" s="38"/>
      <c r="B85" s="40" t="s">
        <v>47</v>
      </c>
      <c r="C85" s="41" t="s">
        <v>13</v>
      </c>
      <c r="D85" s="25">
        <v>0</v>
      </c>
      <c r="E85" s="4">
        <v>0</v>
      </c>
      <c r="F85" s="42">
        <v>76</v>
      </c>
      <c r="G85" s="11">
        <f t="shared" si="2"/>
        <v>0</v>
      </c>
    </row>
    <row r="86" spans="1:7" ht="16.5" customHeight="1" x14ac:dyDescent="0.25">
      <c r="A86" s="38"/>
      <c r="B86" s="28" t="s">
        <v>128</v>
      </c>
      <c r="C86" s="41" t="s">
        <v>44</v>
      </c>
      <c r="D86" s="25">
        <v>0</v>
      </c>
      <c r="E86" s="4">
        <v>0</v>
      </c>
      <c r="F86" s="6">
        <v>12</v>
      </c>
      <c r="G86" s="11">
        <f t="shared" si="2"/>
        <v>0</v>
      </c>
    </row>
    <row r="87" spans="1:7" ht="16.5" customHeight="1" x14ac:dyDescent="0.25">
      <c r="A87" s="38"/>
      <c r="B87" s="28" t="s">
        <v>160</v>
      </c>
      <c r="C87" s="41" t="s">
        <v>59</v>
      </c>
      <c r="D87" s="25">
        <v>0</v>
      </c>
      <c r="E87" s="4">
        <v>0</v>
      </c>
      <c r="F87" s="6">
        <v>2</v>
      </c>
      <c r="G87" s="11">
        <f t="shared" si="2"/>
        <v>0</v>
      </c>
    </row>
    <row r="88" spans="1:7" ht="16.5" customHeight="1" x14ac:dyDescent="0.25">
      <c r="A88" s="38"/>
      <c r="B88" s="28" t="s">
        <v>158</v>
      </c>
      <c r="C88" s="41" t="s">
        <v>15</v>
      </c>
      <c r="D88" s="25">
        <v>0</v>
      </c>
      <c r="E88" s="4">
        <v>0</v>
      </c>
      <c r="F88" s="6">
        <v>4</v>
      </c>
      <c r="G88" s="11">
        <f t="shared" si="2"/>
        <v>0</v>
      </c>
    </row>
    <row r="89" spans="1:7" ht="16.5" customHeight="1" x14ac:dyDescent="0.25">
      <c r="A89" s="38"/>
      <c r="B89" s="28" t="s">
        <v>66</v>
      </c>
      <c r="C89" s="41" t="s">
        <v>56</v>
      </c>
      <c r="D89" s="25">
        <v>0</v>
      </c>
      <c r="E89" s="4">
        <v>0</v>
      </c>
      <c r="F89" s="6">
        <v>8</v>
      </c>
      <c r="G89" s="11">
        <f t="shared" si="2"/>
        <v>0</v>
      </c>
    </row>
    <row r="90" spans="1:7" ht="16.5" customHeight="1" x14ac:dyDescent="0.25">
      <c r="A90" s="38"/>
      <c r="B90" s="28" t="s">
        <v>68</v>
      </c>
      <c r="C90" s="41" t="s">
        <v>13</v>
      </c>
      <c r="D90" s="25">
        <v>0</v>
      </c>
      <c r="E90" s="4">
        <v>0</v>
      </c>
      <c r="F90" s="6">
        <v>8</v>
      </c>
      <c r="G90" s="11">
        <f t="shared" si="2"/>
        <v>0</v>
      </c>
    </row>
    <row r="91" spans="1:7" ht="16.5" customHeight="1" x14ac:dyDescent="0.25">
      <c r="A91" s="38"/>
      <c r="B91" s="27" t="s">
        <v>80</v>
      </c>
      <c r="C91" s="41" t="s">
        <v>15</v>
      </c>
      <c r="D91" s="25">
        <v>0</v>
      </c>
      <c r="E91" s="4">
        <v>0</v>
      </c>
      <c r="F91" s="5">
        <v>26</v>
      </c>
      <c r="G91" s="11">
        <f t="shared" si="2"/>
        <v>0</v>
      </c>
    </row>
    <row r="92" spans="1:7" ht="16.5" customHeight="1" x14ac:dyDescent="0.25">
      <c r="A92" s="38"/>
      <c r="B92" s="27" t="s">
        <v>54</v>
      </c>
      <c r="C92" s="41" t="s">
        <v>13</v>
      </c>
      <c r="D92" s="25">
        <v>0</v>
      </c>
      <c r="E92" s="4">
        <v>0</v>
      </c>
      <c r="F92" s="5">
        <v>26</v>
      </c>
      <c r="G92" s="11">
        <f t="shared" si="2"/>
        <v>0</v>
      </c>
    </row>
    <row r="93" spans="1:7" ht="16.5" customHeight="1" x14ac:dyDescent="0.25">
      <c r="A93" s="38"/>
      <c r="B93" s="28" t="s">
        <v>125</v>
      </c>
      <c r="C93" s="41" t="s">
        <v>52</v>
      </c>
      <c r="D93" s="25">
        <v>0</v>
      </c>
      <c r="E93" s="4">
        <v>0</v>
      </c>
      <c r="F93" s="6">
        <v>2</v>
      </c>
      <c r="G93" s="11">
        <f t="shared" si="2"/>
        <v>0</v>
      </c>
    </row>
    <row r="94" spans="1:7" ht="16.5" customHeight="1" x14ac:dyDescent="0.25">
      <c r="A94" s="38"/>
      <c r="B94" s="28" t="s">
        <v>61</v>
      </c>
      <c r="C94" s="41" t="s">
        <v>52</v>
      </c>
      <c r="D94" s="25">
        <v>0</v>
      </c>
      <c r="E94" s="4">
        <v>0</v>
      </c>
      <c r="F94" s="6">
        <v>20</v>
      </c>
      <c r="G94" s="11">
        <f t="shared" si="2"/>
        <v>0</v>
      </c>
    </row>
    <row r="95" spans="1:7" ht="16.5" customHeight="1" x14ac:dyDescent="0.25">
      <c r="A95" s="38"/>
      <c r="B95" s="40" t="s">
        <v>27</v>
      </c>
      <c r="C95" s="41" t="s">
        <v>11</v>
      </c>
      <c r="D95" s="25">
        <v>0</v>
      </c>
      <c r="E95" s="4">
        <v>0</v>
      </c>
      <c r="F95" s="42">
        <v>80</v>
      </c>
      <c r="G95" s="11">
        <f t="shared" si="2"/>
        <v>0</v>
      </c>
    </row>
    <row r="96" spans="1:7" ht="16.5" customHeight="1" x14ac:dyDescent="0.25">
      <c r="A96" s="38"/>
      <c r="B96" s="28" t="s">
        <v>28</v>
      </c>
      <c r="C96" s="41" t="s">
        <v>17</v>
      </c>
      <c r="D96" s="25">
        <v>0</v>
      </c>
      <c r="E96" s="4">
        <v>0</v>
      </c>
      <c r="F96" s="6">
        <v>8</v>
      </c>
      <c r="G96" s="11">
        <f t="shared" si="2"/>
        <v>0</v>
      </c>
    </row>
    <row r="97" spans="1:7" ht="16.5" customHeight="1" x14ac:dyDescent="0.25">
      <c r="A97" s="38"/>
      <c r="B97" s="27" t="s">
        <v>51</v>
      </c>
      <c r="C97" s="41" t="s">
        <v>52</v>
      </c>
      <c r="D97" s="25">
        <v>0</v>
      </c>
      <c r="E97" s="4">
        <v>0</v>
      </c>
      <c r="F97" s="5">
        <v>42</v>
      </c>
      <c r="G97" s="11">
        <f t="shared" si="2"/>
        <v>0</v>
      </c>
    </row>
    <row r="98" spans="1:7" ht="16.5" customHeight="1" x14ac:dyDescent="0.25">
      <c r="A98" s="38"/>
      <c r="B98" s="28" t="s">
        <v>114</v>
      </c>
      <c r="C98" s="41" t="s">
        <v>11</v>
      </c>
      <c r="D98" s="25">
        <v>0</v>
      </c>
      <c r="E98" s="4">
        <v>0</v>
      </c>
      <c r="F98" s="6">
        <v>8</v>
      </c>
      <c r="G98" s="11">
        <f t="shared" si="2"/>
        <v>0</v>
      </c>
    </row>
    <row r="99" spans="1:7" ht="16.5" customHeight="1" x14ac:dyDescent="0.25">
      <c r="A99" s="38"/>
      <c r="B99" s="28" t="s">
        <v>63</v>
      </c>
      <c r="C99" s="41" t="s">
        <v>52</v>
      </c>
      <c r="D99" s="25">
        <v>0</v>
      </c>
      <c r="E99" s="4">
        <v>0</v>
      </c>
      <c r="F99" s="6">
        <v>10</v>
      </c>
      <c r="G99" s="11">
        <f t="shared" si="2"/>
        <v>0</v>
      </c>
    </row>
    <row r="100" spans="1:7" ht="16.5" customHeight="1" x14ac:dyDescent="0.25">
      <c r="A100" s="38"/>
      <c r="B100" s="28" t="s">
        <v>71</v>
      </c>
      <c r="C100" s="41" t="s">
        <v>13</v>
      </c>
      <c r="D100" s="25">
        <v>0</v>
      </c>
      <c r="E100" s="4">
        <v>0</v>
      </c>
      <c r="F100" s="6">
        <v>6</v>
      </c>
      <c r="G100" s="11">
        <f t="shared" si="2"/>
        <v>0</v>
      </c>
    </row>
    <row r="101" spans="1:7" ht="16.5" customHeight="1" x14ac:dyDescent="0.25">
      <c r="A101" s="38"/>
      <c r="B101" s="28" t="s">
        <v>161</v>
      </c>
      <c r="C101" s="41" t="s">
        <v>15</v>
      </c>
      <c r="D101" s="25">
        <v>0</v>
      </c>
      <c r="E101" s="4">
        <v>0</v>
      </c>
      <c r="F101" s="6">
        <v>2</v>
      </c>
      <c r="G101" s="11">
        <f t="shared" si="2"/>
        <v>0</v>
      </c>
    </row>
    <row r="102" spans="1:7" ht="16.5" customHeight="1" x14ac:dyDescent="0.25">
      <c r="A102" s="38"/>
      <c r="B102" s="28" t="s">
        <v>73</v>
      </c>
      <c r="C102" s="41" t="s">
        <v>11</v>
      </c>
      <c r="D102" s="25">
        <v>0</v>
      </c>
      <c r="E102" s="4">
        <v>0</v>
      </c>
      <c r="F102" s="6">
        <v>18</v>
      </c>
      <c r="G102" s="11">
        <f t="shared" si="2"/>
        <v>0</v>
      </c>
    </row>
    <row r="103" spans="1:7" ht="16.5" customHeight="1" x14ac:dyDescent="0.25">
      <c r="A103" s="38"/>
      <c r="B103" s="28" t="s">
        <v>81</v>
      </c>
      <c r="C103" s="41" t="s">
        <v>13</v>
      </c>
      <c r="D103" s="25">
        <v>0</v>
      </c>
      <c r="E103" s="4">
        <v>0</v>
      </c>
      <c r="F103" s="6">
        <v>8</v>
      </c>
      <c r="G103" s="11">
        <f t="shared" ref="G103:G134" si="3">(D103+E103)/F103</f>
        <v>0</v>
      </c>
    </row>
    <row r="104" spans="1:7" ht="16.5" customHeight="1" x14ac:dyDescent="0.25">
      <c r="A104" s="38"/>
      <c r="B104" s="28" t="s">
        <v>74</v>
      </c>
      <c r="C104" s="41" t="s">
        <v>13</v>
      </c>
      <c r="D104" s="25">
        <v>0</v>
      </c>
      <c r="E104" s="4">
        <v>0</v>
      </c>
      <c r="F104" s="6">
        <v>16</v>
      </c>
      <c r="G104" s="11">
        <f t="shared" si="3"/>
        <v>0</v>
      </c>
    </row>
  </sheetData>
  <autoFilter ref="A6:G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23" workbookViewId="0">
      <selection activeCell="H8" sqref="H8"/>
    </sheetView>
  </sheetViews>
  <sheetFormatPr defaultColWidth="8.7109375" defaultRowHeight="15" x14ac:dyDescent="0.25"/>
  <cols>
    <col min="1" max="1" width="10.42578125" style="34" customWidth="1"/>
    <col min="2" max="2" width="40.5703125" style="22" customWidth="1"/>
    <col min="3" max="3" width="10.140625" style="23" customWidth="1"/>
    <col min="4" max="4" width="8.7109375" style="2"/>
    <col min="5" max="5" width="9.140625"/>
    <col min="6" max="6" width="14.5703125" style="1" customWidth="1"/>
    <col min="7" max="7" width="9.140625" style="1" customWidth="1"/>
    <col min="8" max="8" width="8.7109375" style="1"/>
    <col min="9" max="9" width="12.85546875" style="2" customWidth="1"/>
    <col min="10" max="16384" width="8.7109375" style="1"/>
  </cols>
  <sheetData>
    <row r="1" spans="1:9" x14ac:dyDescent="0.25">
      <c r="B1" s="7" t="s">
        <v>104</v>
      </c>
    </row>
    <row r="2" spans="1:9" s="2" customFormat="1" x14ac:dyDescent="0.25">
      <c r="A2" s="34"/>
      <c r="B2" s="9" t="s">
        <v>105</v>
      </c>
      <c r="C2" s="23"/>
    </row>
    <row r="3" spans="1:9" s="2" customFormat="1" x14ac:dyDescent="0.25">
      <c r="A3" s="34"/>
      <c r="B3" s="8" t="s">
        <v>106</v>
      </c>
      <c r="C3" s="23"/>
    </row>
    <row r="5" spans="1:9" ht="33.950000000000003" customHeight="1" x14ac:dyDescent="0.25">
      <c r="A5" s="35" t="s">
        <v>134</v>
      </c>
      <c r="B5" s="32" t="s">
        <v>0</v>
      </c>
      <c r="C5" s="32" t="s">
        <v>1</v>
      </c>
      <c r="D5" s="32" t="s">
        <v>162</v>
      </c>
      <c r="E5" s="32" t="s">
        <v>130</v>
      </c>
      <c r="F5" s="32" t="s">
        <v>84</v>
      </c>
      <c r="I5" s="1"/>
    </row>
    <row r="6" spans="1:9" x14ac:dyDescent="0.25">
      <c r="A6" s="36">
        <v>1</v>
      </c>
      <c r="B6" s="28" t="s">
        <v>126</v>
      </c>
      <c r="C6" s="41" t="s">
        <v>11</v>
      </c>
      <c r="D6" s="26">
        <v>82.289531555175898</v>
      </c>
      <c r="E6" s="26">
        <v>8</v>
      </c>
      <c r="F6" s="29">
        <f t="shared" ref="F6:F37" si="0">(D6-E6)/E6</f>
        <v>9.2861914443969873</v>
      </c>
      <c r="I6" s="1"/>
    </row>
    <row r="7" spans="1:9" x14ac:dyDescent="0.25">
      <c r="A7" s="36">
        <v>2</v>
      </c>
      <c r="B7" s="28" t="s">
        <v>122</v>
      </c>
      <c r="C7" s="41" t="s">
        <v>15</v>
      </c>
      <c r="D7" s="26">
        <v>306.57915496826126</v>
      </c>
      <c r="E7" s="26">
        <v>61.933977355957211</v>
      </c>
      <c r="F7" s="29">
        <f t="shared" si="0"/>
        <v>3.9500963454395763</v>
      </c>
      <c r="I7" s="1"/>
    </row>
    <row r="8" spans="1:9" x14ac:dyDescent="0.25">
      <c r="A8" s="36">
        <v>3</v>
      </c>
      <c r="B8" s="28" t="s">
        <v>81</v>
      </c>
      <c r="C8" s="41" t="s">
        <v>13</v>
      </c>
      <c r="D8" s="26">
        <v>52</v>
      </c>
      <c r="E8" s="26">
        <v>13</v>
      </c>
      <c r="F8" s="29">
        <f t="shared" si="0"/>
        <v>3</v>
      </c>
      <c r="I8" s="1"/>
    </row>
    <row r="9" spans="1:9" ht="12.95" customHeight="1" x14ac:dyDescent="0.25">
      <c r="A9" s="37">
        <v>1</v>
      </c>
      <c r="B9" s="27" t="s">
        <v>150</v>
      </c>
      <c r="C9" s="41" t="s">
        <v>17</v>
      </c>
      <c r="D9" s="26">
        <v>190.19595397949269</v>
      </c>
      <c r="E9" s="26">
        <v>48</v>
      </c>
      <c r="F9" s="29">
        <f t="shared" si="0"/>
        <v>2.9624157079060978</v>
      </c>
      <c r="I9" s="1"/>
    </row>
    <row r="10" spans="1:9" x14ac:dyDescent="0.25">
      <c r="A10" s="39">
        <v>1</v>
      </c>
      <c r="B10" s="40" t="s">
        <v>47</v>
      </c>
      <c r="C10" s="41" t="s">
        <v>13</v>
      </c>
      <c r="D10" s="26">
        <v>105</v>
      </c>
      <c r="E10" s="26">
        <v>29</v>
      </c>
      <c r="F10" s="29">
        <f t="shared" si="0"/>
        <v>2.6206896551724137</v>
      </c>
      <c r="I10" s="1"/>
    </row>
    <row r="11" spans="1:9" x14ac:dyDescent="0.25">
      <c r="A11" s="38"/>
      <c r="B11" s="28" t="s">
        <v>68</v>
      </c>
      <c r="C11" s="41" t="s">
        <v>13</v>
      </c>
      <c r="D11" s="26">
        <v>28</v>
      </c>
      <c r="E11" s="26">
        <v>8</v>
      </c>
      <c r="F11" s="29">
        <f t="shared" si="0"/>
        <v>2.5</v>
      </c>
      <c r="I11" s="1"/>
    </row>
    <row r="12" spans="1:9" x14ac:dyDescent="0.25">
      <c r="A12" s="37">
        <v>2</v>
      </c>
      <c r="B12" s="27" t="s">
        <v>54</v>
      </c>
      <c r="C12" s="41" t="s">
        <v>13</v>
      </c>
      <c r="D12" s="26">
        <v>55</v>
      </c>
      <c r="E12" s="26">
        <v>18</v>
      </c>
      <c r="F12" s="29">
        <f t="shared" si="0"/>
        <v>2.0555555555555554</v>
      </c>
      <c r="I12" s="1"/>
    </row>
    <row r="13" spans="1:9" x14ac:dyDescent="0.25">
      <c r="A13" s="38"/>
      <c r="B13" s="28" t="s">
        <v>111</v>
      </c>
      <c r="C13" s="41" t="s">
        <v>13</v>
      </c>
      <c r="D13" s="26">
        <v>156.36194580078114</v>
      </c>
      <c r="E13" s="26">
        <v>53.003280639648438</v>
      </c>
      <c r="F13" s="29">
        <f t="shared" si="0"/>
        <v>1.9500427881782201</v>
      </c>
      <c r="I13" s="1"/>
    </row>
    <row r="14" spans="1:9" x14ac:dyDescent="0.25">
      <c r="A14" s="38"/>
      <c r="B14" s="28" t="s">
        <v>124</v>
      </c>
      <c r="C14" s="41" t="s">
        <v>15</v>
      </c>
      <c r="D14" s="26">
        <v>72.826202392578324</v>
      </c>
      <c r="E14" s="26">
        <v>26</v>
      </c>
      <c r="F14" s="29">
        <f t="shared" si="0"/>
        <v>1.8010077843299355</v>
      </c>
      <c r="I14" s="1"/>
    </row>
    <row r="15" spans="1:9" x14ac:dyDescent="0.25">
      <c r="A15" s="37">
        <v>3</v>
      </c>
      <c r="B15" s="27" t="s">
        <v>43</v>
      </c>
      <c r="C15" s="41" t="s">
        <v>44</v>
      </c>
      <c r="D15" s="26">
        <v>51</v>
      </c>
      <c r="E15" s="26">
        <v>20</v>
      </c>
      <c r="F15" s="29">
        <f t="shared" si="0"/>
        <v>1.55</v>
      </c>
      <c r="I15" s="1"/>
    </row>
    <row r="16" spans="1:9" x14ac:dyDescent="0.25">
      <c r="B16" s="27" t="s">
        <v>77</v>
      </c>
      <c r="C16" s="41" t="s">
        <v>42</v>
      </c>
      <c r="D16" s="26">
        <v>150.82269531249995</v>
      </c>
      <c r="E16" s="26">
        <v>61</v>
      </c>
      <c r="F16" s="29">
        <f t="shared" si="0"/>
        <v>1.4725032018442614</v>
      </c>
      <c r="I16" s="1"/>
    </row>
    <row r="17" spans="1:9" x14ac:dyDescent="0.25">
      <c r="A17" s="38"/>
      <c r="B17" s="28" t="s">
        <v>128</v>
      </c>
      <c r="C17" s="41" t="s">
        <v>44</v>
      </c>
      <c r="D17" s="26">
        <v>14</v>
      </c>
      <c r="E17" s="26">
        <v>6</v>
      </c>
      <c r="F17" s="29">
        <f t="shared" si="0"/>
        <v>1.3333333333333333</v>
      </c>
      <c r="I17" s="1"/>
    </row>
    <row r="18" spans="1:9" x14ac:dyDescent="0.25">
      <c r="A18" s="38"/>
      <c r="B18" s="27" t="s">
        <v>119</v>
      </c>
      <c r="C18" s="41" t="s">
        <v>13</v>
      </c>
      <c r="D18" s="26">
        <v>272.5222772216797</v>
      </c>
      <c r="E18" s="26">
        <v>130.70236297607374</v>
      </c>
      <c r="F18" s="29">
        <f t="shared" si="0"/>
        <v>1.085060063310159</v>
      </c>
      <c r="I18" s="1"/>
    </row>
    <row r="19" spans="1:9" x14ac:dyDescent="0.25">
      <c r="A19" s="38"/>
      <c r="B19" s="28" t="s">
        <v>114</v>
      </c>
      <c r="C19" s="41" t="s">
        <v>11</v>
      </c>
      <c r="D19" s="26">
        <v>16</v>
      </c>
      <c r="E19" s="26">
        <v>8</v>
      </c>
      <c r="F19" s="29">
        <f t="shared" si="0"/>
        <v>1</v>
      </c>
      <c r="I19" s="1"/>
    </row>
    <row r="20" spans="1:9" x14ac:dyDescent="0.25">
      <c r="A20" s="38"/>
      <c r="B20" s="27" t="s">
        <v>107</v>
      </c>
      <c r="C20" s="41" t="s">
        <v>13</v>
      </c>
      <c r="D20" s="26">
        <v>301.14191589355204</v>
      </c>
      <c r="E20" s="26">
        <v>155.49015777587886</v>
      </c>
      <c r="F20" s="29">
        <f t="shared" si="0"/>
        <v>0.93672654398880606</v>
      </c>
      <c r="I20" s="1"/>
    </row>
    <row r="21" spans="1:9" x14ac:dyDescent="0.25">
      <c r="A21" s="38"/>
      <c r="B21" s="28" t="s">
        <v>69</v>
      </c>
      <c r="C21" s="41" t="s">
        <v>59</v>
      </c>
      <c r="D21" s="26">
        <v>71.489675903320403</v>
      </c>
      <c r="E21" s="26">
        <v>37.405526733398403</v>
      </c>
      <c r="F21" s="29">
        <f t="shared" si="0"/>
        <v>0.91120623465219552</v>
      </c>
      <c r="I21" s="1"/>
    </row>
    <row r="22" spans="1:9" x14ac:dyDescent="0.25">
      <c r="A22" s="38"/>
      <c r="B22" s="28" t="s">
        <v>113</v>
      </c>
      <c r="C22" s="41" t="s">
        <v>15</v>
      </c>
      <c r="D22" s="26">
        <v>67.434661865234375</v>
      </c>
      <c r="E22" s="26">
        <v>39</v>
      </c>
      <c r="F22" s="29">
        <f t="shared" si="0"/>
        <v>0.72909389398036861</v>
      </c>
      <c r="I22" s="1"/>
    </row>
    <row r="23" spans="1:9" x14ac:dyDescent="0.25">
      <c r="A23" s="38"/>
      <c r="B23" s="28" t="s">
        <v>151</v>
      </c>
      <c r="C23" s="41" t="s">
        <v>17</v>
      </c>
      <c r="D23" s="26">
        <v>190.29618865966819</v>
      </c>
      <c r="E23" s="26">
        <v>114.02696838378854</v>
      </c>
      <c r="F23" s="29">
        <f t="shared" si="0"/>
        <v>0.66887001695226167</v>
      </c>
      <c r="I23" s="1"/>
    </row>
    <row r="24" spans="1:9" x14ac:dyDescent="0.25">
      <c r="A24" s="38"/>
      <c r="B24" s="28" t="s">
        <v>112</v>
      </c>
      <c r="C24" s="41" t="s">
        <v>13</v>
      </c>
      <c r="D24" s="26">
        <v>123.6705017089858</v>
      </c>
      <c r="E24" s="26">
        <v>77.365142822264772</v>
      </c>
      <c r="F24" s="29">
        <f t="shared" si="0"/>
        <v>0.59852999939650975</v>
      </c>
      <c r="I24" s="1"/>
    </row>
    <row r="25" spans="1:9" x14ac:dyDescent="0.25">
      <c r="A25" s="43"/>
      <c r="B25" s="28" t="s">
        <v>82</v>
      </c>
      <c r="C25" s="41" t="s">
        <v>17</v>
      </c>
      <c r="D25" s="26">
        <v>113.58911132812568</v>
      </c>
      <c r="E25" s="26">
        <v>76.853057861327528</v>
      </c>
      <c r="F25" s="29">
        <f t="shared" si="0"/>
        <v>0.47800379697427425</v>
      </c>
      <c r="I25" s="1"/>
    </row>
    <row r="26" spans="1:9" x14ac:dyDescent="0.25">
      <c r="A26" s="38"/>
      <c r="B26" s="27" t="s">
        <v>120</v>
      </c>
      <c r="C26" s="41" t="s">
        <v>11</v>
      </c>
      <c r="D26" s="26">
        <v>151.94114685058543</v>
      </c>
      <c r="E26" s="26">
        <v>107.92403869629095</v>
      </c>
      <c r="F26" s="29">
        <f t="shared" si="0"/>
        <v>0.40785267755002225</v>
      </c>
      <c r="I26" s="1"/>
    </row>
    <row r="27" spans="1:9" x14ac:dyDescent="0.25">
      <c r="A27" s="38"/>
      <c r="B27" s="27" t="s">
        <v>65</v>
      </c>
      <c r="C27" s="41" t="s">
        <v>11</v>
      </c>
      <c r="D27" s="26">
        <v>50.770543823242008</v>
      </c>
      <c r="E27" s="26">
        <v>37</v>
      </c>
      <c r="F27" s="29">
        <f t="shared" si="0"/>
        <v>0.37217686008762185</v>
      </c>
      <c r="I27" s="1"/>
    </row>
    <row r="28" spans="1:9" x14ac:dyDescent="0.25">
      <c r="A28" s="38"/>
      <c r="B28" s="28" t="s">
        <v>33</v>
      </c>
      <c r="C28" s="41" t="s">
        <v>15</v>
      </c>
      <c r="D28" s="26">
        <v>374.07260131835955</v>
      </c>
      <c r="E28" s="26">
        <v>279.3549340820307</v>
      </c>
      <c r="F28" s="29">
        <f t="shared" si="0"/>
        <v>0.33905850830082579</v>
      </c>
      <c r="I28" s="1"/>
    </row>
    <row r="29" spans="1:9" x14ac:dyDescent="0.25">
      <c r="A29" s="38"/>
      <c r="B29" s="27" t="s">
        <v>37</v>
      </c>
      <c r="C29" s="41" t="s">
        <v>15</v>
      </c>
      <c r="D29" s="26">
        <v>222.05834777831967</v>
      </c>
      <c r="E29" s="26">
        <v>171.58081886291541</v>
      </c>
      <c r="F29" s="29">
        <f t="shared" si="0"/>
        <v>0.29419097804710509</v>
      </c>
      <c r="I29" s="1"/>
    </row>
    <row r="30" spans="1:9" x14ac:dyDescent="0.25">
      <c r="A30" s="39">
        <v>2</v>
      </c>
      <c r="B30" s="40" t="s">
        <v>22</v>
      </c>
      <c r="C30" s="41" t="s">
        <v>15</v>
      </c>
      <c r="D30" s="26">
        <v>746.62154907226557</v>
      </c>
      <c r="E30" s="26">
        <v>592.28699707031456</v>
      </c>
      <c r="F30" s="29">
        <f t="shared" si="0"/>
        <v>0.26057393251135119</v>
      </c>
      <c r="I30" s="1"/>
    </row>
    <row r="31" spans="1:9" x14ac:dyDescent="0.25">
      <c r="A31" s="38"/>
      <c r="B31" s="28" t="s">
        <v>115</v>
      </c>
      <c r="C31" s="41" t="s">
        <v>13</v>
      </c>
      <c r="D31" s="26">
        <v>78.82256317138642</v>
      </c>
      <c r="E31" s="26">
        <v>63.278726806640805</v>
      </c>
      <c r="F31" s="29">
        <f t="shared" si="0"/>
        <v>0.24564078876369497</v>
      </c>
      <c r="I31" s="1"/>
    </row>
    <row r="32" spans="1:9" x14ac:dyDescent="0.25">
      <c r="A32" s="38"/>
      <c r="B32" s="28" t="s">
        <v>155</v>
      </c>
      <c r="C32" s="41" t="s">
        <v>17</v>
      </c>
      <c r="D32" s="26">
        <v>70.149589233398444</v>
      </c>
      <c r="E32" s="26">
        <v>56.613740844726408</v>
      </c>
      <c r="F32" s="29">
        <f t="shared" si="0"/>
        <v>0.23909122037698566</v>
      </c>
      <c r="I32" s="1"/>
    </row>
    <row r="33" spans="1:9" x14ac:dyDescent="0.25">
      <c r="A33" s="44">
        <v>3</v>
      </c>
      <c r="B33" s="40" t="s">
        <v>29</v>
      </c>
      <c r="C33" s="41" t="s">
        <v>15</v>
      </c>
      <c r="D33" s="26">
        <v>483.90625823974563</v>
      </c>
      <c r="E33" s="26">
        <v>414.35134552001909</v>
      </c>
      <c r="F33" s="29">
        <f t="shared" si="0"/>
        <v>0.1678645754907197</v>
      </c>
      <c r="I33" s="1"/>
    </row>
    <row r="34" spans="1:9" x14ac:dyDescent="0.25">
      <c r="A34" s="38"/>
      <c r="B34" s="27" t="s">
        <v>80</v>
      </c>
      <c r="C34" s="41" t="s">
        <v>15</v>
      </c>
      <c r="D34" s="26">
        <v>58</v>
      </c>
      <c r="E34" s="26">
        <v>50</v>
      </c>
      <c r="F34" s="29">
        <f t="shared" si="0"/>
        <v>0.16</v>
      </c>
      <c r="I34" s="1"/>
    </row>
    <row r="35" spans="1:9" x14ac:dyDescent="0.25">
      <c r="A35" s="43"/>
      <c r="B35" s="27" t="s">
        <v>32</v>
      </c>
      <c r="C35" s="41" t="s">
        <v>11</v>
      </c>
      <c r="D35" s="26">
        <v>119.27093292236322</v>
      </c>
      <c r="E35" s="26">
        <v>104.4858468627931</v>
      </c>
      <c r="F35" s="29">
        <f t="shared" si="0"/>
        <v>0.14150324185997498</v>
      </c>
      <c r="I35" s="1"/>
    </row>
    <row r="36" spans="1:9" x14ac:dyDescent="0.25">
      <c r="A36" s="38"/>
      <c r="B36" s="40" t="s">
        <v>31</v>
      </c>
      <c r="C36" s="41" t="s">
        <v>13</v>
      </c>
      <c r="D36" s="26">
        <v>378.27804077148403</v>
      </c>
      <c r="E36" s="26">
        <v>335.27656219482429</v>
      </c>
      <c r="F36" s="29">
        <f t="shared" si="0"/>
        <v>0.12825673913845551</v>
      </c>
      <c r="I36" s="1"/>
    </row>
    <row r="37" spans="1:9" x14ac:dyDescent="0.25">
      <c r="A37" s="38"/>
      <c r="B37" s="27" t="s">
        <v>46</v>
      </c>
      <c r="C37" s="41" t="s">
        <v>15</v>
      </c>
      <c r="D37" s="26">
        <v>379.34776092529319</v>
      </c>
      <c r="E37" s="26">
        <v>358.71321655273522</v>
      </c>
      <c r="F37" s="29">
        <f t="shared" si="0"/>
        <v>5.7523791765627455E-2</v>
      </c>
      <c r="I37" s="1"/>
    </row>
    <row r="38" spans="1:9" x14ac:dyDescent="0.25">
      <c r="A38" s="38"/>
      <c r="B38" s="27" t="s">
        <v>36</v>
      </c>
      <c r="C38" s="41" t="s">
        <v>13</v>
      </c>
      <c r="D38" s="26">
        <v>177.15906982421814</v>
      </c>
      <c r="E38" s="26">
        <v>170.68858283996565</v>
      </c>
      <c r="F38" s="29">
        <f t="shared" ref="F38:F69" si="1">(D38-E38)/E38</f>
        <v>3.790814169638454E-2</v>
      </c>
      <c r="I38" s="1"/>
    </row>
    <row r="39" spans="1:9" x14ac:dyDescent="0.25">
      <c r="A39" s="43"/>
      <c r="B39" s="40" t="s">
        <v>85</v>
      </c>
      <c r="C39" s="41" t="s">
        <v>15</v>
      </c>
      <c r="D39" s="26">
        <v>718.26812133789144</v>
      </c>
      <c r="E39" s="26">
        <v>694.89774070739611</v>
      </c>
      <c r="F39" s="29">
        <f t="shared" si="1"/>
        <v>3.3631395328332217E-2</v>
      </c>
      <c r="I39" s="1"/>
    </row>
    <row r="40" spans="1:9" x14ac:dyDescent="0.25">
      <c r="A40" s="38"/>
      <c r="B40" s="40" t="s">
        <v>146</v>
      </c>
      <c r="C40" s="41" t="s">
        <v>17</v>
      </c>
      <c r="D40" s="26">
        <v>1390.4344312286328</v>
      </c>
      <c r="E40" s="26">
        <v>1360.8471291351345</v>
      </c>
      <c r="F40" s="29">
        <f t="shared" si="1"/>
        <v>2.174182644034528E-2</v>
      </c>
      <c r="I40" s="1"/>
    </row>
    <row r="41" spans="1:9" x14ac:dyDescent="0.25">
      <c r="A41" s="38"/>
      <c r="B41" s="40" t="s">
        <v>108</v>
      </c>
      <c r="C41" s="41" t="s">
        <v>13</v>
      </c>
      <c r="D41" s="26">
        <v>347.93263610839966</v>
      </c>
      <c r="E41" s="26">
        <v>346.10712760925509</v>
      </c>
      <c r="F41" s="29">
        <f t="shared" si="1"/>
        <v>5.274403077897667E-3</v>
      </c>
      <c r="I41" s="1"/>
    </row>
    <row r="42" spans="1:9" x14ac:dyDescent="0.25">
      <c r="A42" s="38"/>
      <c r="B42" s="28" t="s">
        <v>76</v>
      </c>
      <c r="C42" s="30" t="s">
        <v>11</v>
      </c>
      <c r="D42" s="26">
        <v>6</v>
      </c>
      <c r="E42" s="26">
        <v>6</v>
      </c>
      <c r="F42" s="29">
        <f t="shared" si="1"/>
        <v>0</v>
      </c>
      <c r="I42" s="1"/>
    </row>
    <row r="43" spans="1:9" x14ac:dyDescent="0.25">
      <c r="A43" s="38"/>
      <c r="B43" s="28" t="s">
        <v>127</v>
      </c>
      <c r="C43" s="30" t="s">
        <v>52</v>
      </c>
      <c r="D43" s="26">
        <v>6</v>
      </c>
      <c r="E43" s="26">
        <v>6</v>
      </c>
      <c r="F43" s="29">
        <f t="shared" si="1"/>
        <v>0</v>
      </c>
      <c r="I43" s="1"/>
    </row>
    <row r="44" spans="1:9" x14ac:dyDescent="0.25">
      <c r="A44" s="38"/>
      <c r="B44" s="28" t="s">
        <v>129</v>
      </c>
      <c r="C44" s="30" t="s">
        <v>17</v>
      </c>
      <c r="D44" s="26">
        <v>5</v>
      </c>
      <c r="E44" s="26">
        <v>5</v>
      </c>
      <c r="F44" s="29">
        <f t="shared" si="1"/>
        <v>0</v>
      </c>
      <c r="I44" s="1"/>
    </row>
    <row r="45" spans="1:9" x14ac:dyDescent="0.25">
      <c r="A45" s="38"/>
      <c r="B45" s="28" t="s">
        <v>78</v>
      </c>
      <c r="C45" s="30" t="s">
        <v>52</v>
      </c>
      <c r="D45" s="26">
        <v>6</v>
      </c>
      <c r="E45" s="26">
        <v>6</v>
      </c>
      <c r="F45" s="29">
        <f t="shared" si="1"/>
        <v>0</v>
      </c>
      <c r="I45" s="1"/>
    </row>
    <row r="46" spans="1:9" x14ac:dyDescent="0.25">
      <c r="A46" s="38"/>
      <c r="B46" s="28" t="s">
        <v>128</v>
      </c>
      <c r="C46" s="30" t="s">
        <v>44</v>
      </c>
      <c r="D46" s="26">
        <v>6</v>
      </c>
      <c r="E46" s="26">
        <v>6</v>
      </c>
      <c r="F46" s="29">
        <f t="shared" si="1"/>
        <v>0</v>
      </c>
      <c r="I46" s="1"/>
    </row>
    <row r="47" spans="1:9" x14ac:dyDescent="0.25">
      <c r="A47" s="38"/>
      <c r="B47" s="28" t="s">
        <v>126</v>
      </c>
      <c r="C47" s="30" t="s">
        <v>11</v>
      </c>
      <c r="D47" s="26">
        <v>8</v>
      </c>
      <c r="E47" s="26">
        <v>8</v>
      </c>
      <c r="F47" s="29">
        <f t="shared" si="1"/>
        <v>0</v>
      </c>
      <c r="I47" s="1"/>
    </row>
    <row r="48" spans="1:9" x14ac:dyDescent="0.25">
      <c r="A48" s="38"/>
      <c r="B48" s="28" t="s">
        <v>79</v>
      </c>
      <c r="C48" s="30" t="s">
        <v>52</v>
      </c>
      <c r="D48" s="26">
        <v>6</v>
      </c>
      <c r="E48" s="26">
        <v>6</v>
      </c>
      <c r="F48" s="29">
        <f t="shared" si="1"/>
        <v>0</v>
      </c>
      <c r="I48" s="1"/>
    </row>
    <row r="49" spans="1:9" x14ac:dyDescent="0.25">
      <c r="A49" s="38"/>
      <c r="B49" s="28" t="s">
        <v>110</v>
      </c>
      <c r="C49" s="30" t="s">
        <v>17</v>
      </c>
      <c r="D49" s="26">
        <v>8</v>
      </c>
      <c r="E49" s="26">
        <v>8</v>
      </c>
      <c r="F49" s="29">
        <f t="shared" si="1"/>
        <v>0</v>
      </c>
      <c r="I49" s="1"/>
    </row>
    <row r="50" spans="1:9" x14ac:dyDescent="0.25">
      <c r="A50" s="38"/>
      <c r="B50" s="28" t="s">
        <v>114</v>
      </c>
      <c r="C50" s="30" t="s">
        <v>11</v>
      </c>
      <c r="D50" s="26">
        <v>8</v>
      </c>
      <c r="E50" s="26">
        <v>8</v>
      </c>
      <c r="F50" s="29">
        <f t="shared" si="1"/>
        <v>0</v>
      </c>
      <c r="I50" s="1"/>
    </row>
    <row r="51" spans="1:9" x14ac:dyDescent="0.25">
      <c r="A51" s="43"/>
      <c r="B51" s="27" t="s">
        <v>121</v>
      </c>
      <c r="C51" s="41" t="s">
        <v>13</v>
      </c>
      <c r="D51" s="26">
        <v>72.001617431640796</v>
      </c>
      <c r="E51" s="26">
        <v>73.685236511229959</v>
      </c>
      <c r="F51" s="29">
        <f t="shared" si="1"/>
        <v>-2.2848797931626003E-2</v>
      </c>
      <c r="I51" s="1"/>
    </row>
    <row r="52" spans="1:9" x14ac:dyDescent="0.25">
      <c r="B52" s="27" t="s">
        <v>60</v>
      </c>
      <c r="C52" s="41" t="s">
        <v>11</v>
      </c>
      <c r="D52" s="26">
        <v>56</v>
      </c>
      <c r="E52" s="26">
        <v>60</v>
      </c>
      <c r="F52" s="29">
        <f t="shared" si="1"/>
        <v>-6.6666666666666666E-2</v>
      </c>
      <c r="I52" s="1"/>
    </row>
    <row r="53" spans="1:9" x14ac:dyDescent="0.25">
      <c r="A53" s="38"/>
      <c r="B53" s="40" t="s">
        <v>30</v>
      </c>
      <c r="C53" s="41" t="s">
        <v>12</v>
      </c>
      <c r="D53" s="26">
        <v>971</v>
      </c>
      <c r="E53" s="26">
        <v>1043.1896063232425</v>
      </c>
      <c r="F53" s="29">
        <f t="shared" si="1"/>
        <v>-6.9200848901933801E-2</v>
      </c>
      <c r="I53" s="1"/>
    </row>
    <row r="54" spans="1:9" x14ac:dyDescent="0.25">
      <c r="A54" s="38"/>
      <c r="B54" s="27" t="s">
        <v>35</v>
      </c>
      <c r="C54" s="41" t="s">
        <v>15</v>
      </c>
      <c r="D54" s="26">
        <v>171.50977600097633</v>
      </c>
      <c r="E54" s="26">
        <v>187.61822753906239</v>
      </c>
      <c r="F54" s="29">
        <f t="shared" si="1"/>
        <v>-8.5857604292377487E-2</v>
      </c>
      <c r="I54" s="1"/>
    </row>
    <row r="55" spans="1:9" x14ac:dyDescent="0.25">
      <c r="A55" s="38"/>
      <c r="B55" s="27" t="s">
        <v>51</v>
      </c>
      <c r="C55" s="41" t="s">
        <v>52</v>
      </c>
      <c r="D55" s="26">
        <v>124</v>
      </c>
      <c r="E55" s="26">
        <v>137</v>
      </c>
      <c r="F55" s="29">
        <f t="shared" si="1"/>
        <v>-9.4890510948905105E-2</v>
      </c>
      <c r="I55" s="1"/>
    </row>
    <row r="56" spans="1:9" x14ac:dyDescent="0.25">
      <c r="A56" s="38"/>
      <c r="B56" s="28" t="s">
        <v>62</v>
      </c>
      <c r="C56" s="41" t="s">
        <v>44</v>
      </c>
      <c r="D56" s="26">
        <v>51</v>
      </c>
      <c r="E56" s="26">
        <v>57.575020446777486</v>
      </c>
      <c r="F56" s="29">
        <f t="shared" si="1"/>
        <v>-0.11419918561480068</v>
      </c>
      <c r="I56" s="1"/>
    </row>
    <row r="57" spans="1:9" x14ac:dyDescent="0.25">
      <c r="A57" s="38"/>
      <c r="B57" s="27" t="s">
        <v>49</v>
      </c>
      <c r="C57" s="41" t="s">
        <v>13</v>
      </c>
      <c r="D57" s="26">
        <v>68.803186035155989</v>
      </c>
      <c r="E57" s="26">
        <v>79.649746093749968</v>
      </c>
      <c r="F57" s="29">
        <f t="shared" si="1"/>
        <v>-0.13617821261887358</v>
      </c>
      <c r="I57" s="1"/>
    </row>
    <row r="58" spans="1:9" x14ac:dyDescent="0.25">
      <c r="A58" s="38"/>
      <c r="B58" s="40" t="s">
        <v>18</v>
      </c>
      <c r="C58" s="41" t="s">
        <v>11</v>
      </c>
      <c r="D58" s="26">
        <v>1581.2509965515135</v>
      </c>
      <c r="E58" s="26">
        <v>1837.5908670806889</v>
      </c>
      <c r="F58" s="29">
        <f t="shared" si="1"/>
        <v>-0.1394977930731735</v>
      </c>
      <c r="I58" s="1"/>
    </row>
    <row r="59" spans="1:9" x14ac:dyDescent="0.25">
      <c r="A59" s="38"/>
      <c r="B59" s="40" t="s">
        <v>24</v>
      </c>
      <c r="C59" s="41" t="s">
        <v>15</v>
      </c>
      <c r="D59" s="26">
        <v>846.81661407470642</v>
      </c>
      <c r="E59" s="26">
        <v>1008.7086579895022</v>
      </c>
      <c r="F59" s="29">
        <f t="shared" si="1"/>
        <v>-0.16049435348108274</v>
      </c>
      <c r="I59" s="1"/>
    </row>
    <row r="60" spans="1:9" x14ac:dyDescent="0.25">
      <c r="A60" s="38"/>
      <c r="B60" s="28" t="s">
        <v>127</v>
      </c>
      <c r="C60" s="41" t="s">
        <v>52</v>
      </c>
      <c r="D60" s="26">
        <v>5</v>
      </c>
      <c r="E60" s="26">
        <v>6</v>
      </c>
      <c r="F60" s="29">
        <f t="shared" si="1"/>
        <v>-0.16666666666666666</v>
      </c>
      <c r="I60" s="1"/>
    </row>
    <row r="61" spans="1:9" x14ac:dyDescent="0.25">
      <c r="A61" s="38"/>
      <c r="B61" s="28" t="s">
        <v>135</v>
      </c>
      <c r="C61" s="41" t="s">
        <v>17</v>
      </c>
      <c r="D61" s="26">
        <v>30</v>
      </c>
      <c r="E61" s="26">
        <v>37.242755737304776</v>
      </c>
      <c r="F61" s="29">
        <f t="shared" si="1"/>
        <v>-0.19447421636551881</v>
      </c>
      <c r="I61" s="1"/>
    </row>
    <row r="62" spans="1:9" x14ac:dyDescent="0.25">
      <c r="A62" s="38"/>
      <c r="B62" s="28" t="s">
        <v>50</v>
      </c>
      <c r="C62" s="41" t="s">
        <v>15</v>
      </c>
      <c r="D62" s="26">
        <v>198.92971801757903</v>
      </c>
      <c r="E62" s="26">
        <v>251.86724853515585</v>
      </c>
      <c r="F62" s="29">
        <f t="shared" si="1"/>
        <v>-0.21018028674017039</v>
      </c>
      <c r="I62" s="1"/>
    </row>
    <row r="63" spans="1:9" x14ac:dyDescent="0.25">
      <c r="A63" s="38"/>
      <c r="B63" s="28" t="s">
        <v>73</v>
      </c>
      <c r="C63" s="41" t="s">
        <v>11</v>
      </c>
      <c r="D63" s="26">
        <v>36</v>
      </c>
      <c r="E63" s="26">
        <v>47</v>
      </c>
      <c r="F63" s="29">
        <f t="shared" si="1"/>
        <v>-0.23404255319148937</v>
      </c>
      <c r="I63" s="1"/>
    </row>
    <row r="64" spans="1:9" x14ac:dyDescent="0.25">
      <c r="A64" s="38"/>
      <c r="B64" s="40" t="s">
        <v>21</v>
      </c>
      <c r="C64" s="41" t="s">
        <v>15</v>
      </c>
      <c r="D64" s="26">
        <v>829.31548278808532</v>
      </c>
      <c r="E64" s="26">
        <v>1090.0905346679695</v>
      </c>
      <c r="F64" s="29">
        <f t="shared" si="1"/>
        <v>-0.23922329713587834</v>
      </c>
      <c r="I64" s="1"/>
    </row>
    <row r="65" spans="1:9" x14ac:dyDescent="0.25">
      <c r="A65" s="38"/>
      <c r="B65" s="40" t="s">
        <v>34</v>
      </c>
      <c r="C65" s="41" t="s">
        <v>13</v>
      </c>
      <c r="D65" s="26">
        <v>207.82175598144482</v>
      </c>
      <c r="E65" s="26">
        <v>277.82824951171881</v>
      </c>
      <c r="F65" s="29">
        <f t="shared" si="1"/>
        <v>-0.25197759282329968</v>
      </c>
      <c r="I65" s="1"/>
    </row>
    <row r="66" spans="1:9" x14ac:dyDescent="0.25">
      <c r="A66" s="38"/>
      <c r="B66" s="28" t="s">
        <v>75</v>
      </c>
      <c r="C66" s="41" t="s">
        <v>52</v>
      </c>
      <c r="D66" s="26">
        <v>28</v>
      </c>
      <c r="E66" s="26">
        <v>39</v>
      </c>
      <c r="F66" s="29">
        <f t="shared" si="1"/>
        <v>-0.28205128205128205</v>
      </c>
      <c r="I66" s="1"/>
    </row>
    <row r="67" spans="1:9" x14ac:dyDescent="0.25">
      <c r="A67" s="38"/>
      <c r="B67" s="40" t="s">
        <v>16</v>
      </c>
      <c r="C67" s="41" t="s">
        <v>17</v>
      </c>
      <c r="D67" s="26">
        <v>520.79594787597659</v>
      </c>
      <c r="E67" s="26">
        <v>744.46562042236246</v>
      </c>
      <c r="F67" s="29">
        <f t="shared" si="1"/>
        <v>-0.30044325273138861</v>
      </c>
      <c r="I67" s="1"/>
    </row>
    <row r="68" spans="1:9" x14ac:dyDescent="0.25">
      <c r="A68" s="38"/>
      <c r="B68" s="27" t="s">
        <v>48</v>
      </c>
      <c r="C68" s="41" t="s">
        <v>13</v>
      </c>
      <c r="D68" s="26">
        <v>130.07481986999406</v>
      </c>
      <c r="E68" s="26">
        <v>188.11696846008385</v>
      </c>
      <c r="F68" s="29">
        <f t="shared" si="1"/>
        <v>-0.30854286599034597</v>
      </c>
      <c r="I68" s="1"/>
    </row>
    <row r="69" spans="1:9" x14ac:dyDescent="0.25">
      <c r="A69" s="38"/>
      <c r="B69" s="27" t="s">
        <v>19</v>
      </c>
      <c r="C69" s="41" t="s">
        <v>17</v>
      </c>
      <c r="D69" s="26">
        <v>394.46198654174702</v>
      </c>
      <c r="E69" s="26">
        <v>577.24488853454648</v>
      </c>
      <c r="F69" s="29">
        <f t="shared" si="1"/>
        <v>-0.31664706890143457</v>
      </c>
      <c r="I69" s="1"/>
    </row>
    <row r="70" spans="1:9" x14ac:dyDescent="0.25">
      <c r="A70" s="43"/>
      <c r="B70" s="28" t="s">
        <v>71</v>
      </c>
      <c r="C70" s="41" t="s">
        <v>13</v>
      </c>
      <c r="D70" s="26">
        <v>18</v>
      </c>
      <c r="E70" s="26">
        <v>27</v>
      </c>
      <c r="F70" s="29">
        <f t="shared" ref="F70:F101" si="2">(D70-E70)/E70</f>
        <v>-0.33333333333333331</v>
      </c>
      <c r="I70" s="1"/>
    </row>
    <row r="71" spans="1:9" x14ac:dyDescent="0.25">
      <c r="A71" s="38"/>
      <c r="B71" s="40" t="s">
        <v>147</v>
      </c>
      <c r="C71" s="41" t="s">
        <v>17</v>
      </c>
      <c r="D71" s="26">
        <v>991.51920867919807</v>
      </c>
      <c r="E71" s="26">
        <v>1499.2802618408216</v>
      </c>
      <c r="F71" s="29">
        <f t="shared" si="2"/>
        <v>-0.33866987119419067</v>
      </c>
      <c r="I71" s="1"/>
    </row>
    <row r="72" spans="1:9" x14ac:dyDescent="0.25">
      <c r="A72" s="38"/>
      <c r="B72" s="28" t="s">
        <v>61</v>
      </c>
      <c r="C72" s="41" t="s">
        <v>52</v>
      </c>
      <c r="D72" s="26">
        <v>48</v>
      </c>
      <c r="E72" s="26">
        <v>74.833778381347656</v>
      </c>
      <c r="F72" s="29">
        <f t="shared" si="2"/>
        <v>-0.35857842490064601</v>
      </c>
      <c r="I72" s="1"/>
    </row>
    <row r="73" spans="1:9" x14ac:dyDescent="0.25">
      <c r="A73" s="38"/>
      <c r="B73" s="28" t="s">
        <v>125</v>
      </c>
      <c r="C73" s="41" t="s">
        <v>52</v>
      </c>
      <c r="D73" s="26">
        <v>13</v>
      </c>
      <c r="E73" s="26">
        <v>20.763031005859204</v>
      </c>
      <c r="F73" s="29">
        <f t="shared" si="2"/>
        <v>-0.37388717493455187</v>
      </c>
      <c r="I73" s="1"/>
    </row>
    <row r="74" spans="1:9" x14ac:dyDescent="0.25">
      <c r="A74" s="38"/>
      <c r="B74" s="28" t="s">
        <v>63</v>
      </c>
      <c r="C74" s="41" t="s">
        <v>52</v>
      </c>
      <c r="D74" s="26">
        <v>10</v>
      </c>
      <c r="E74" s="26">
        <v>16</v>
      </c>
      <c r="F74" s="29">
        <f t="shared" si="2"/>
        <v>-0.375</v>
      </c>
      <c r="I74" s="1"/>
    </row>
    <row r="75" spans="1:9" x14ac:dyDescent="0.25">
      <c r="A75" s="38"/>
      <c r="B75" s="28" t="s">
        <v>123</v>
      </c>
      <c r="C75" s="41" t="s">
        <v>44</v>
      </c>
      <c r="D75" s="26">
        <v>22.418916625976777</v>
      </c>
      <c r="E75" s="26">
        <v>36.910393676757593</v>
      </c>
      <c r="F75" s="29">
        <f t="shared" si="2"/>
        <v>-0.39261236760815349</v>
      </c>
      <c r="I75" s="1"/>
    </row>
    <row r="76" spans="1:9" x14ac:dyDescent="0.25">
      <c r="A76" s="43"/>
      <c r="B76" s="27" t="s">
        <v>118</v>
      </c>
      <c r="C76" s="41" t="s">
        <v>13</v>
      </c>
      <c r="D76" s="26">
        <v>78.945190429687614</v>
      </c>
      <c r="E76" s="26">
        <v>133</v>
      </c>
      <c r="F76" s="29">
        <f t="shared" si="2"/>
        <v>-0.40642713962640892</v>
      </c>
      <c r="I76" s="1"/>
    </row>
    <row r="77" spans="1:9" x14ac:dyDescent="0.25">
      <c r="A77" s="38"/>
      <c r="B77" s="40" t="s">
        <v>25</v>
      </c>
      <c r="C77" s="41" t="s">
        <v>26</v>
      </c>
      <c r="D77" s="26">
        <v>657.57249191284291</v>
      </c>
      <c r="E77" s="26">
        <v>1179.5769548797609</v>
      </c>
      <c r="F77" s="29">
        <f t="shared" si="2"/>
        <v>-0.44253531811337232</v>
      </c>
      <c r="I77" s="1"/>
    </row>
    <row r="78" spans="1:9" x14ac:dyDescent="0.25">
      <c r="A78" s="43"/>
      <c r="B78" s="40" t="s">
        <v>14</v>
      </c>
      <c r="C78" s="41" t="s">
        <v>13</v>
      </c>
      <c r="D78" s="26">
        <v>592.32828720092823</v>
      </c>
      <c r="E78" s="26">
        <v>1107.9749323272695</v>
      </c>
      <c r="F78" s="29">
        <f t="shared" si="2"/>
        <v>-0.46539558800598518</v>
      </c>
      <c r="I78" s="1"/>
    </row>
    <row r="79" spans="1:9" x14ac:dyDescent="0.25">
      <c r="B79" s="40" t="s">
        <v>27</v>
      </c>
      <c r="C79" s="41" t="s">
        <v>11</v>
      </c>
      <c r="D79" s="26">
        <v>127</v>
      </c>
      <c r="E79" s="26">
        <v>244.66864013671989</v>
      </c>
      <c r="F79" s="29">
        <f t="shared" si="2"/>
        <v>-0.48093061730742082</v>
      </c>
      <c r="I79" s="1"/>
    </row>
    <row r="80" spans="1:9" x14ac:dyDescent="0.25">
      <c r="A80" s="38"/>
      <c r="B80" s="28" t="s">
        <v>83</v>
      </c>
      <c r="C80" s="41" t="s">
        <v>15</v>
      </c>
      <c r="D80" s="26">
        <v>33.520568542480419</v>
      </c>
      <c r="E80" s="26">
        <v>65.016113586426002</v>
      </c>
      <c r="F80" s="29">
        <f t="shared" si="2"/>
        <v>-0.48442675679281438</v>
      </c>
      <c r="I80" s="1"/>
    </row>
    <row r="81" spans="1:9" x14ac:dyDescent="0.25">
      <c r="A81" s="38"/>
      <c r="B81" s="28" t="s">
        <v>55</v>
      </c>
      <c r="C81" s="41" t="s">
        <v>13</v>
      </c>
      <c r="D81" s="26">
        <v>38.084468994140423</v>
      </c>
      <c r="E81" s="26">
        <v>78</v>
      </c>
      <c r="F81" s="29">
        <f t="shared" si="2"/>
        <v>-0.51173757699819966</v>
      </c>
      <c r="I81" s="1"/>
    </row>
    <row r="82" spans="1:9" x14ac:dyDescent="0.25">
      <c r="A82" s="38"/>
      <c r="B82" s="27" t="s">
        <v>67</v>
      </c>
      <c r="C82" s="41" t="s">
        <v>13</v>
      </c>
      <c r="D82" s="26">
        <v>69.947937011717897</v>
      </c>
      <c r="E82" s="26">
        <v>144</v>
      </c>
      <c r="F82" s="29">
        <f t="shared" si="2"/>
        <v>-0.51425043741862575</v>
      </c>
      <c r="I82" s="1"/>
    </row>
    <row r="83" spans="1:9" x14ac:dyDescent="0.25">
      <c r="A83" s="38"/>
      <c r="B83" s="28" t="s">
        <v>40</v>
      </c>
      <c r="C83" s="41" t="s">
        <v>11</v>
      </c>
      <c r="D83" s="26">
        <v>96.949623107910142</v>
      </c>
      <c r="E83" s="26">
        <v>202.8352986907959</v>
      </c>
      <c r="F83" s="29">
        <f t="shared" si="2"/>
        <v>-0.52202785346695946</v>
      </c>
      <c r="I83" s="1"/>
    </row>
    <row r="84" spans="1:9" x14ac:dyDescent="0.25">
      <c r="A84" s="43"/>
      <c r="B84" s="40" t="s">
        <v>145</v>
      </c>
      <c r="C84" s="41" t="s">
        <v>12</v>
      </c>
      <c r="D84" s="26">
        <v>1728</v>
      </c>
      <c r="E84" s="26">
        <v>3829.6308489990274</v>
      </c>
      <c r="F84" s="29">
        <f t="shared" si="2"/>
        <v>-0.54878157500437486</v>
      </c>
      <c r="I84" s="1"/>
    </row>
    <row r="85" spans="1:9" x14ac:dyDescent="0.25">
      <c r="A85" s="38"/>
      <c r="B85" s="28" t="s">
        <v>53</v>
      </c>
      <c r="C85" s="41" t="s">
        <v>11</v>
      </c>
      <c r="D85" s="26">
        <v>45.18200439453156</v>
      </c>
      <c r="E85" s="26">
        <v>105.3496027374274</v>
      </c>
      <c r="F85" s="29">
        <f t="shared" si="2"/>
        <v>-0.57112316306362476</v>
      </c>
      <c r="I85" s="1"/>
    </row>
    <row r="86" spans="1:9" x14ac:dyDescent="0.25">
      <c r="A86" s="38"/>
      <c r="B86" s="27" t="s">
        <v>117</v>
      </c>
      <c r="C86" s="41" t="s">
        <v>13</v>
      </c>
      <c r="D86" s="26">
        <v>74</v>
      </c>
      <c r="E86" s="26">
        <v>173.86164123535161</v>
      </c>
      <c r="F86" s="29">
        <f t="shared" si="2"/>
        <v>-0.57437420080586787</v>
      </c>
      <c r="I86" s="1"/>
    </row>
    <row r="87" spans="1:9" x14ac:dyDescent="0.25">
      <c r="A87" s="38"/>
      <c r="B87" s="27" t="s">
        <v>109</v>
      </c>
      <c r="C87" s="41" t="s">
        <v>56</v>
      </c>
      <c r="D87" s="26">
        <v>71.275819702148794</v>
      </c>
      <c r="E87" s="26">
        <v>170.58488159179649</v>
      </c>
      <c r="F87" s="29">
        <f t="shared" si="2"/>
        <v>-0.58216801490820691</v>
      </c>
      <c r="I87" s="1"/>
    </row>
    <row r="88" spans="1:9" x14ac:dyDescent="0.25">
      <c r="A88" s="38"/>
      <c r="B88" s="27" t="s">
        <v>149</v>
      </c>
      <c r="C88" s="41" t="s">
        <v>15</v>
      </c>
      <c r="D88" s="26">
        <v>306.10908447265592</v>
      </c>
      <c r="E88" s="26">
        <v>735.19745269775467</v>
      </c>
      <c r="F88" s="29">
        <f t="shared" si="2"/>
        <v>-0.58363690822185188</v>
      </c>
      <c r="I88" s="1"/>
    </row>
    <row r="89" spans="1:9" x14ac:dyDescent="0.25">
      <c r="A89" s="38"/>
      <c r="B89" s="28" t="s">
        <v>66</v>
      </c>
      <c r="C89" s="41" t="s">
        <v>56</v>
      </c>
      <c r="D89" s="26">
        <v>28</v>
      </c>
      <c r="E89" s="26">
        <v>70.728454589843579</v>
      </c>
      <c r="F89" s="29">
        <f t="shared" si="2"/>
        <v>-0.60411972575432571</v>
      </c>
      <c r="I89" s="1"/>
    </row>
    <row r="90" spans="1:9" x14ac:dyDescent="0.25">
      <c r="A90" s="38"/>
      <c r="B90" s="27" t="s">
        <v>20</v>
      </c>
      <c r="C90" s="41" t="s">
        <v>15</v>
      </c>
      <c r="D90" s="26">
        <v>478.60829559326118</v>
      </c>
      <c r="E90" s="26">
        <v>1243.8757736969014</v>
      </c>
      <c r="F90" s="29">
        <f t="shared" si="2"/>
        <v>-0.61522821996058519</v>
      </c>
      <c r="I90" s="1"/>
    </row>
    <row r="91" spans="1:9" x14ac:dyDescent="0.25">
      <c r="A91" s="38"/>
      <c r="B91" s="27" t="s">
        <v>45</v>
      </c>
      <c r="C91" s="41" t="s">
        <v>13</v>
      </c>
      <c r="D91" s="26">
        <v>68</v>
      </c>
      <c r="E91" s="26">
        <v>196</v>
      </c>
      <c r="F91" s="29">
        <f t="shared" si="2"/>
        <v>-0.65306122448979587</v>
      </c>
      <c r="I91" s="1"/>
    </row>
    <row r="92" spans="1:9" x14ac:dyDescent="0.25">
      <c r="A92" s="38"/>
      <c r="B92" s="27" t="s">
        <v>41</v>
      </c>
      <c r="C92" s="41" t="s">
        <v>42</v>
      </c>
      <c r="D92" s="26">
        <v>97.184458618163148</v>
      </c>
      <c r="E92" s="26">
        <v>281.59328338623015</v>
      </c>
      <c r="F92" s="29">
        <f t="shared" si="2"/>
        <v>-0.65487650326919888</v>
      </c>
      <c r="I92" s="1"/>
    </row>
    <row r="93" spans="1:9" x14ac:dyDescent="0.25">
      <c r="A93" s="38"/>
      <c r="B93" s="28" t="s">
        <v>74</v>
      </c>
      <c r="C93" s="41" t="s">
        <v>13</v>
      </c>
      <c r="D93" s="26">
        <v>16</v>
      </c>
      <c r="E93" s="26">
        <v>49</v>
      </c>
      <c r="F93" s="29">
        <f t="shared" si="2"/>
        <v>-0.67346938775510201</v>
      </c>
      <c r="I93" s="1"/>
    </row>
    <row r="94" spans="1:9" x14ac:dyDescent="0.25">
      <c r="A94" s="38"/>
      <c r="B94" s="40" t="s">
        <v>10</v>
      </c>
      <c r="C94" s="41" t="s">
        <v>11</v>
      </c>
      <c r="D94" s="26">
        <v>589.12708679199568</v>
      </c>
      <c r="E94" s="26">
        <v>1909.266926956172</v>
      </c>
      <c r="F94" s="29">
        <f t="shared" si="2"/>
        <v>-0.69143807056292272</v>
      </c>
      <c r="I94" s="1"/>
    </row>
    <row r="95" spans="1:9" x14ac:dyDescent="0.25">
      <c r="A95" s="38"/>
      <c r="B95" s="40" t="s">
        <v>23</v>
      </c>
      <c r="C95" s="41" t="s">
        <v>17</v>
      </c>
      <c r="D95" s="26">
        <v>476.40161437988348</v>
      </c>
      <c r="E95" s="26">
        <v>1599.0422441864011</v>
      </c>
      <c r="F95" s="29">
        <f t="shared" si="2"/>
        <v>-0.70207065128396373</v>
      </c>
      <c r="I95" s="1"/>
    </row>
    <row r="96" spans="1:9" x14ac:dyDescent="0.25">
      <c r="A96" s="38"/>
      <c r="B96" s="28" t="s">
        <v>64</v>
      </c>
      <c r="C96" s="41" t="s">
        <v>59</v>
      </c>
      <c r="D96" s="26">
        <v>59.369574508667199</v>
      </c>
      <c r="E96" s="26">
        <v>200.4652338409422</v>
      </c>
      <c r="F96" s="29">
        <f t="shared" si="2"/>
        <v>-0.7038410433014356</v>
      </c>
      <c r="I96" s="1"/>
    </row>
    <row r="97" spans="1:9" x14ac:dyDescent="0.25">
      <c r="A97" s="38"/>
      <c r="B97" s="28" t="s">
        <v>57</v>
      </c>
      <c r="C97" s="41" t="s">
        <v>42</v>
      </c>
      <c r="D97" s="26">
        <v>88.848642501830426</v>
      </c>
      <c r="E97" s="26">
        <v>341.50368843078638</v>
      </c>
      <c r="F97" s="29">
        <f t="shared" si="2"/>
        <v>-0.73983108964330369</v>
      </c>
      <c r="I97" s="1"/>
    </row>
    <row r="98" spans="1:9" x14ac:dyDescent="0.25">
      <c r="A98" s="38"/>
      <c r="B98" s="27" t="s">
        <v>148</v>
      </c>
      <c r="C98" s="41" t="s">
        <v>13</v>
      </c>
      <c r="D98" s="26">
        <v>99.819793701171591</v>
      </c>
      <c r="E98" s="26">
        <v>393.75614440918014</v>
      </c>
      <c r="F98" s="29">
        <f t="shared" si="2"/>
        <v>-0.74649336875504924</v>
      </c>
      <c r="I98" s="1"/>
    </row>
    <row r="99" spans="1:9" x14ac:dyDescent="0.25">
      <c r="A99" s="38"/>
      <c r="B99" s="27" t="s">
        <v>38</v>
      </c>
      <c r="C99" s="41" t="s">
        <v>39</v>
      </c>
      <c r="D99" s="26">
        <v>51.2646484375</v>
      </c>
      <c r="E99" s="26">
        <v>235.8496923065178</v>
      </c>
      <c r="F99" s="29">
        <f t="shared" si="2"/>
        <v>-0.78263847649682394</v>
      </c>
      <c r="I99" s="1"/>
    </row>
    <row r="100" spans="1:9" x14ac:dyDescent="0.25">
      <c r="A100" s="38"/>
      <c r="B100" s="28" t="s">
        <v>72</v>
      </c>
      <c r="C100" s="41" t="s">
        <v>11</v>
      </c>
      <c r="D100" s="26">
        <v>15.92267288208015</v>
      </c>
      <c r="E100" s="26">
        <v>73.52725479126002</v>
      </c>
      <c r="F100" s="29">
        <f t="shared" si="2"/>
        <v>-0.78344529620636905</v>
      </c>
      <c r="I100" s="1"/>
    </row>
    <row r="101" spans="1:9" x14ac:dyDescent="0.25">
      <c r="A101" s="38"/>
      <c r="B101" s="28" t="s">
        <v>70</v>
      </c>
      <c r="C101" s="41" t="s">
        <v>11</v>
      </c>
      <c r="D101" s="26">
        <v>19</v>
      </c>
      <c r="E101" s="26">
        <v>89.963433532715115</v>
      </c>
      <c r="F101" s="29">
        <f t="shared" si="2"/>
        <v>-0.78880308083071693</v>
      </c>
      <c r="I101" s="1"/>
    </row>
    <row r="102" spans="1:9" x14ac:dyDescent="0.25">
      <c r="A102" s="38"/>
      <c r="B102" s="28" t="s">
        <v>58</v>
      </c>
      <c r="C102" s="41" t="s">
        <v>59</v>
      </c>
      <c r="D102" s="26">
        <v>38.346183166503977</v>
      </c>
      <c r="E102" s="26">
        <v>234.76759277343777</v>
      </c>
      <c r="F102" s="29">
        <f t="shared" ref="F102:F133" si="3">(D102-E102)/E102</f>
        <v>-0.83666321780830322</v>
      </c>
      <c r="I102" s="1"/>
    </row>
    <row r="103" spans="1:9" x14ac:dyDescent="0.25">
      <c r="A103" s="38"/>
      <c r="B103" s="28" t="s">
        <v>28</v>
      </c>
      <c r="C103" s="41" t="s">
        <v>17</v>
      </c>
      <c r="D103" s="26">
        <v>8</v>
      </c>
      <c r="E103" s="26">
        <v>260.36932373046761</v>
      </c>
      <c r="F103" s="29">
        <f t="shared" si="3"/>
        <v>-0.9692744141845161</v>
      </c>
      <c r="I103" s="1"/>
    </row>
    <row r="104" spans="1:9" x14ac:dyDescent="0.25">
      <c r="A104" s="38"/>
      <c r="B104" s="28" t="s">
        <v>156</v>
      </c>
      <c r="C104" s="41" t="s">
        <v>11</v>
      </c>
      <c r="D104" s="26">
        <v>8</v>
      </c>
      <c r="E104" s="26"/>
      <c r="F104" s="29"/>
      <c r="I104" s="1"/>
    </row>
    <row r="105" spans="1:9" x14ac:dyDescent="0.25">
      <c r="A105" s="43"/>
      <c r="B105" s="28" t="s">
        <v>154</v>
      </c>
      <c r="C105" s="41" t="s">
        <v>44</v>
      </c>
      <c r="D105" s="26">
        <v>22</v>
      </c>
      <c r="E105" s="26"/>
      <c r="F105" s="29"/>
      <c r="I105" s="1"/>
    </row>
    <row r="106" spans="1:9" x14ac:dyDescent="0.25">
      <c r="A106" s="38"/>
      <c r="B106" s="28" t="s">
        <v>153</v>
      </c>
      <c r="C106" s="41" t="s">
        <v>17</v>
      </c>
      <c r="D106" s="26">
        <v>45.050170288086008</v>
      </c>
      <c r="E106" s="26"/>
      <c r="F106" s="29"/>
      <c r="I106" s="1"/>
    </row>
    <row r="107" spans="1:9" x14ac:dyDescent="0.25">
      <c r="A107" s="38"/>
      <c r="B107" s="28" t="s">
        <v>157</v>
      </c>
      <c r="C107" s="41" t="s">
        <v>17</v>
      </c>
      <c r="D107" s="26">
        <v>6</v>
      </c>
      <c r="E107" s="26"/>
      <c r="F107" s="29"/>
      <c r="I107" s="1"/>
    </row>
    <row r="108" spans="1:9" x14ac:dyDescent="0.25">
      <c r="A108" s="38"/>
      <c r="B108" s="28" t="s">
        <v>159</v>
      </c>
      <c r="C108" s="41" t="s">
        <v>42</v>
      </c>
      <c r="D108" s="26">
        <v>13</v>
      </c>
      <c r="E108" s="26"/>
      <c r="F108" s="29"/>
      <c r="I108" s="1"/>
    </row>
    <row r="109" spans="1:9" x14ac:dyDescent="0.25">
      <c r="A109" s="38"/>
      <c r="B109" s="28" t="s">
        <v>160</v>
      </c>
      <c r="C109" s="41" t="s">
        <v>59</v>
      </c>
      <c r="D109" s="26">
        <v>12</v>
      </c>
      <c r="E109" s="26"/>
      <c r="F109" s="29"/>
      <c r="I109" s="1"/>
    </row>
    <row r="110" spans="1:9" x14ac:dyDescent="0.25">
      <c r="A110" s="38"/>
      <c r="B110" s="28" t="s">
        <v>158</v>
      </c>
      <c r="C110" s="41" t="s">
        <v>15</v>
      </c>
      <c r="D110" s="26">
        <v>21</v>
      </c>
      <c r="E110" s="26"/>
      <c r="F110" s="29"/>
      <c r="I110" s="1"/>
    </row>
    <row r="111" spans="1:9" x14ac:dyDescent="0.25">
      <c r="A111" s="38"/>
      <c r="B111" s="28" t="s">
        <v>152</v>
      </c>
      <c r="C111" s="41" t="s">
        <v>17</v>
      </c>
      <c r="D111" s="26">
        <v>64.769234924316379</v>
      </c>
      <c r="E111" s="26"/>
      <c r="F111" s="29"/>
      <c r="I111" s="1"/>
    </row>
    <row r="112" spans="1:9" x14ac:dyDescent="0.25">
      <c r="A112" s="38"/>
      <c r="B112" s="28" t="s">
        <v>161</v>
      </c>
      <c r="C112" s="41" t="s">
        <v>15</v>
      </c>
      <c r="D112" s="26">
        <v>6</v>
      </c>
      <c r="E112" s="26"/>
      <c r="F112" s="29"/>
      <c r="I112" s="1"/>
    </row>
  </sheetData>
  <autoFilter ref="A5:F5">
    <sortState ref="A6:F112">
      <sortCondition descending="1" ref="F5"/>
    </sortState>
  </autoFilter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8" workbookViewId="0">
      <selection activeCell="E105" sqref="E8:E105"/>
    </sheetView>
  </sheetViews>
  <sheetFormatPr defaultColWidth="8.7109375" defaultRowHeight="15" x14ac:dyDescent="0.25"/>
  <cols>
    <col min="1" max="1" width="10.42578125" style="34" customWidth="1"/>
    <col min="2" max="2" width="35.5703125" style="16" customWidth="1"/>
    <col min="3" max="3" width="7.5703125" style="23" customWidth="1"/>
    <col min="4" max="4" width="12.5703125" style="24" customWidth="1"/>
    <col min="5" max="5" width="12.140625" style="1" customWidth="1"/>
    <col min="6" max="6" width="12.42578125" style="1" customWidth="1"/>
    <col min="7" max="7" width="12.7109375" style="24" customWidth="1"/>
    <col min="8" max="8" width="14.140625" style="2" customWidth="1"/>
    <col min="9" max="16384" width="8.7109375" style="1"/>
  </cols>
  <sheetData>
    <row r="1" spans="1:8" x14ac:dyDescent="0.25">
      <c r="B1" s="7" t="s">
        <v>104</v>
      </c>
    </row>
    <row r="2" spans="1:8" x14ac:dyDescent="0.25">
      <c r="B2" s="9" t="s">
        <v>105</v>
      </c>
    </row>
    <row r="3" spans="1:8" x14ac:dyDescent="0.25">
      <c r="B3" s="8" t="s">
        <v>106</v>
      </c>
    </row>
    <row r="7" spans="1:8" ht="43.5" customHeight="1" x14ac:dyDescent="0.25">
      <c r="A7" s="35" t="s">
        <v>134</v>
      </c>
      <c r="B7" s="32" t="s">
        <v>0</v>
      </c>
      <c r="C7" s="32" t="s">
        <v>1</v>
      </c>
      <c r="D7" s="32" t="s">
        <v>163</v>
      </c>
      <c r="E7" s="32" t="s">
        <v>131</v>
      </c>
      <c r="F7" s="32" t="s">
        <v>84</v>
      </c>
      <c r="G7" s="1"/>
      <c r="H7" s="1"/>
    </row>
    <row r="8" spans="1:8" s="10" customFormat="1" x14ac:dyDescent="0.25">
      <c r="A8" s="37">
        <v>1</v>
      </c>
      <c r="B8" s="27" t="s">
        <v>80</v>
      </c>
      <c r="C8" s="41" t="s">
        <v>15</v>
      </c>
      <c r="D8" s="5">
        <v>26</v>
      </c>
      <c r="E8" s="45">
        <v>4</v>
      </c>
      <c r="F8" s="12">
        <f t="shared" ref="F8:F39" si="0">(D8-E8)/E8</f>
        <v>5.5</v>
      </c>
    </row>
    <row r="9" spans="1:8" s="10" customFormat="1" x14ac:dyDescent="0.25">
      <c r="A9" s="36">
        <v>1</v>
      </c>
      <c r="B9" s="28" t="s">
        <v>126</v>
      </c>
      <c r="C9" s="41" t="s">
        <v>11</v>
      </c>
      <c r="D9" s="6">
        <v>24</v>
      </c>
      <c r="E9" s="45">
        <v>4</v>
      </c>
      <c r="F9" s="12">
        <f t="shared" si="0"/>
        <v>5</v>
      </c>
    </row>
    <row r="10" spans="1:8" s="10" customFormat="1" x14ac:dyDescent="0.25">
      <c r="A10" s="36">
        <v>2</v>
      </c>
      <c r="B10" s="28" t="s">
        <v>128</v>
      </c>
      <c r="C10" s="41" t="s">
        <v>44</v>
      </c>
      <c r="D10" s="6">
        <v>12</v>
      </c>
      <c r="E10" s="45">
        <v>2</v>
      </c>
      <c r="F10" s="12">
        <f t="shared" si="0"/>
        <v>5</v>
      </c>
    </row>
    <row r="11" spans="1:8" s="10" customFormat="1" x14ac:dyDescent="0.25">
      <c r="A11" s="39">
        <v>1</v>
      </c>
      <c r="B11" s="40" t="s">
        <v>47</v>
      </c>
      <c r="C11" s="41" t="s">
        <v>13</v>
      </c>
      <c r="D11" s="42">
        <v>76</v>
      </c>
      <c r="E11" s="45">
        <v>16</v>
      </c>
      <c r="F11" s="12">
        <f t="shared" si="0"/>
        <v>3.75</v>
      </c>
    </row>
    <row r="12" spans="1:8" s="10" customFormat="1" x14ac:dyDescent="0.25">
      <c r="A12" s="36">
        <v>3</v>
      </c>
      <c r="B12" s="28" t="s">
        <v>69</v>
      </c>
      <c r="C12" s="41" t="s">
        <v>59</v>
      </c>
      <c r="D12" s="6">
        <v>14</v>
      </c>
      <c r="E12" s="45">
        <v>4</v>
      </c>
      <c r="F12" s="12">
        <f t="shared" si="0"/>
        <v>2.5</v>
      </c>
    </row>
    <row r="13" spans="1:8" s="10" customFormat="1" x14ac:dyDescent="0.25">
      <c r="A13" s="38"/>
      <c r="B13" s="28" t="s">
        <v>123</v>
      </c>
      <c r="C13" s="41" t="s">
        <v>44</v>
      </c>
      <c r="D13" s="6">
        <v>6</v>
      </c>
      <c r="E13" s="45">
        <v>2</v>
      </c>
      <c r="F13" s="12">
        <f t="shared" si="0"/>
        <v>2</v>
      </c>
    </row>
    <row r="14" spans="1:8" s="10" customFormat="1" x14ac:dyDescent="0.25">
      <c r="A14" s="38"/>
      <c r="B14" s="28" t="s">
        <v>124</v>
      </c>
      <c r="C14" s="41" t="s">
        <v>15</v>
      </c>
      <c r="D14" s="6">
        <v>12</v>
      </c>
      <c r="E14" s="45">
        <v>4</v>
      </c>
      <c r="F14" s="12">
        <f t="shared" si="0"/>
        <v>2</v>
      </c>
    </row>
    <row r="15" spans="1:8" s="10" customFormat="1" x14ac:dyDescent="0.25">
      <c r="A15" s="38"/>
      <c r="B15" s="28" t="s">
        <v>155</v>
      </c>
      <c r="C15" s="41" t="s">
        <v>17</v>
      </c>
      <c r="D15" s="6">
        <v>14</v>
      </c>
      <c r="E15" s="45">
        <v>6</v>
      </c>
      <c r="F15" s="12">
        <f t="shared" si="0"/>
        <v>1.3333333333333333</v>
      </c>
    </row>
    <row r="16" spans="1:8" s="10" customFormat="1" x14ac:dyDescent="0.25">
      <c r="A16" s="39">
        <v>2</v>
      </c>
      <c r="B16" s="40" t="s">
        <v>29</v>
      </c>
      <c r="C16" s="41" t="s">
        <v>15</v>
      </c>
      <c r="D16" s="42">
        <v>144</v>
      </c>
      <c r="E16" s="45">
        <v>66</v>
      </c>
      <c r="F16" s="12">
        <f t="shared" si="0"/>
        <v>1.1818181818181819</v>
      </c>
    </row>
    <row r="17" spans="1:6" s="10" customFormat="1" x14ac:dyDescent="0.25">
      <c r="A17" s="37">
        <v>2</v>
      </c>
      <c r="B17" s="27" t="s">
        <v>150</v>
      </c>
      <c r="C17" s="41" t="s">
        <v>17</v>
      </c>
      <c r="D17" s="5">
        <v>34</v>
      </c>
      <c r="E17" s="45">
        <v>18</v>
      </c>
      <c r="F17" s="12">
        <f t="shared" si="0"/>
        <v>0.88888888888888884</v>
      </c>
    </row>
    <row r="18" spans="1:6" s="10" customFormat="1" x14ac:dyDescent="0.25">
      <c r="A18" s="37">
        <v>3</v>
      </c>
      <c r="B18" s="27" t="s">
        <v>54</v>
      </c>
      <c r="C18" s="41" t="s">
        <v>13</v>
      </c>
      <c r="D18" s="5">
        <v>26</v>
      </c>
      <c r="E18" s="45">
        <v>14</v>
      </c>
      <c r="F18" s="12">
        <f t="shared" si="0"/>
        <v>0.8571428571428571</v>
      </c>
    </row>
    <row r="19" spans="1:6" s="10" customFormat="1" x14ac:dyDescent="0.25">
      <c r="A19" s="38"/>
      <c r="B19" s="28" t="s">
        <v>70</v>
      </c>
      <c r="C19" s="41" t="s">
        <v>11</v>
      </c>
      <c r="D19" s="6">
        <v>18</v>
      </c>
      <c r="E19" s="45">
        <v>10</v>
      </c>
      <c r="F19" s="12">
        <f t="shared" si="0"/>
        <v>0.8</v>
      </c>
    </row>
    <row r="20" spans="1:6" s="10" customFormat="1" x14ac:dyDescent="0.25">
      <c r="B20" s="27" t="s">
        <v>46</v>
      </c>
      <c r="C20" s="41" t="s">
        <v>15</v>
      </c>
      <c r="D20" s="5">
        <v>36</v>
      </c>
      <c r="E20" s="45">
        <v>20</v>
      </c>
      <c r="F20" s="12">
        <f t="shared" si="0"/>
        <v>0.8</v>
      </c>
    </row>
    <row r="21" spans="1:6" s="10" customFormat="1" x14ac:dyDescent="0.25">
      <c r="A21" s="38"/>
      <c r="B21" s="28" t="s">
        <v>50</v>
      </c>
      <c r="C21" s="41" t="s">
        <v>15</v>
      </c>
      <c r="D21" s="6">
        <v>18</v>
      </c>
      <c r="E21" s="45">
        <v>10</v>
      </c>
      <c r="F21" s="12">
        <f t="shared" si="0"/>
        <v>0.8</v>
      </c>
    </row>
    <row r="22" spans="1:6" s="10" customFormat="1" x14ac:dyDescent="0.25">
      <c r="A22" s="39">
        <v>3</v>
      </c>
      <c r="B22" s="40" t="s">
        <v>31</v>
      </c>
      <c r="C22" s="41" t="s">
        <v>13</v>
      </c>
      <c r="D22" s="42">
        <v>132</v>
      </c>
      <c r="E22" s="45">
        <v>82</v>
      </c>
      <c r="F22" s="12">
        <f t="shared" si="0"/>
        <v>0.6097560975609756</v>
      </c>
    </row>
    <row r="23" spans="1:6" s="10" customFormat="1" x14ac:dyDescent="0.25">
      <c r="A23" s="38"/>
      <c r="B23" s="27" t="s">
        <v>36</v>
      </c>
      <c r="C23" s="41" t="s">
        <v>13</v>
      </c>
      <c r="D23" s="5">
        <v>64</v>
      </c>
      <c r="E23" s="45">
        <v>40</v>
      </c>
      <c r="F23" s="12">
        <f t="shared" si="0"/>
        <v>0.6</v>
      </c>
    </row>
    <row r="24" spans="1:6" s="10" customFormat="1" x14ac:dyDescent="0.25">
      <c r="A24" s="38"/>
      <c r="B24" s="27" t="s">
        <v>43</v>
      </c>
      <c r="C24" s="41" t="s">
        <v>44</v>
      </c>
      <c r="D24" s="5">
        <v>28</v>
      </c>
      <c r="E24" s="45">
        <v>18</v>
      </c>
      <c r="F24" s="12">
        <f t="shared" si="0"/>
        <v>0.55555555555555558</v>
      </c>
    </row>
    <row r="25" spans="1:6" s="10" customFormat="1" x14ac:dyDescent="0.25">
      <c r="A25" s="38"/>
      <c r="B25" s="28" t="s">
        <v>82</v>
      </c>
      <c r="C25" s="41" t="s">
        <v>17</v>
      </c>
      <c r="D25" s="6">
        <v>6</v>
      </c>
      <c r="E25" s="45">
        <v>4</v>
      </c>
      <c r="F25" s="12">
        <f t="shared" si="0"/>
        <v>0.5</v>
      </c>
    </row>
    <row r="26" spans="1:6" s="10" customFormat="1" x14ac:dyDescent="0.25">
      <c r="A26" s="38"/>
      <c r="B26" s="27" t="s">
        <v>37</v>
      </c>
      <c r="C26" s="41" t="s">
        <v>15</v>
      </c>
      <c r="D26" s="5">
        <v>36</v>
      </c>
      <c r="E26" s="45">
        <v>24</v>
      </c>
      <c r="F26" s="12">
        <f t="shared" si="0"/>
        <v>0.5</v>
      </c>
    </row>
    <row r="27" spans="1:6" s="10" customFormat="1" x14ac:dyDescent="0.25">
      <c r="A27" s="38"/>
      <c r="B27" s="28" t="s">
        <v>71</v>
      </c>
      <c r="C27" s="41" t="s">
        <v>13</v>
      </c>
      <c r="D27" s="6">
        <v>6</v>
      </c>
      <c r="E27" s="45">
        <v>4</v>
      </c>
      <c r="F27" s="12">
        <f t="shared" si="0"/>
        <v>0.5</v>
      </c>
    </row>
    <row r="28" spans="1:6" s="10" customFormat="1" x14ac:dyDescent="0.25">
      <c r="A28" s="38"/>
      <c r="B28" s="28" t="s">
        <v>83</v>
      </c>
      <c r="C28" s="41" t="s">
        <v>15</v>
      </c>
      <c r="D28" s="6">
        <v>6</v>
      </c>
      <c r="E28" s="45">
        <v>4</v>
      </c>
      <c r="F28" s="12">
        <f t="shared" si="0"/>
        <v>0.5</v>
      </c>
    </row>
    <row r="29" spans="1:6" s="10" customFormat="1" x14ac:dyDescent="0.25">
      <c r="A29" s="38"/>
      <c r="B29" s="40" t="s">
        <v>85</v>
      </c>
      <c r="C29" s="41" t="s">
        <v>15</v>
      </c>
      <c r="D29" s="42">
        <v>98</v>
      </c>
      <c r="E29" s="45">
        <v>66</v>
      </c>
      <c r="F29" s="12">
        <f t="shared" si="0"/>
        <v>0.48484848484848486</v>
      </c>
    </row>
    <row r="30" spans="1:6" s="10" customFormat="1" x14ac:dyDescent="0.25">
      <c r="A30" s="38"/>
      <c r="B30" s="27" t="s">
        <v>45</v>
      </c>
      <c r="C30" s="41" t="s">
        <v>13</v>
      </c>
      <c r="D30" s="5">
        <v>68</v>
      </c>
      <c r="E30" s="45">
        <v>46</v>
      </c>
      <c r="F30" s="12">
        <f t="shared" si="0"/>
        <v>0.47826086956521741</v>
      </c>
    </row>
    <row r="31" spans="1:6" s="10" customFormat="1" x14ac:dyDescent="0.25">
      <c r="A31" s="38"/>
      <c r="B31" s="27" t="s">
        <v>121</v>
      </c>
      <c r="C31" s="41" t="s">
        <v>13</v>
      </c>
      <c r="D31" s="5">
        <v>26</v>
      </c>
      <c r="E31" s="45">
        <v>18</v>
      </c>
      <c r="F31" s="12">
        <f t="shared" si="0"/>
        <v>0.44444444444444442</v>
      </c>
    </row>
    <row r="32" spans="1:6" s="10" customFormat="1" x14ac:dyDescent="0.25">
      <c r="A32" s="38"/>
      <c r="B32" s="27" t="s">
        <v>60</v>
      </c>
      <c r="C32" s="41" t="s">
        <v>11</v>
      </c>
      <c r="D32" s="5">
        <v>56</v>
      </c>
      <c r="E32" s="45">
        <v>40</v>
      </c>
      <c r="F32" s="12">
        <f t="shared" si="0"/>
        <v>0.4</v>
      </c>
    </row>
    <row r="33" spans="1:6" s="10" customFormat="1" x14ac:dyDescent="0.25">
      <c r="A33" s="38"/>
      <c r="B33" s="27" t="s">
        <v>120</v>
      </c>
      <c r="C33" s="41" t="s">
        <v>11</v>
      </c>
      <c r="D33" s="5">
        <v>66</v>
      </c>
      <c r="E33" s="45">
        <v>48</v>
      </c>
      <c r="F33" s="12">
        <f t="shared" si="0"/>
        <v>0.375</v>
      </c>
    </row>
    <row r="34" spans="1:6" s="10" customFormat="1" x14ac:dyDescent="0.25">
      <c r="A34" s="38"/>
      <c r="B34" s="27" t="s">
        <v>48</v>
      </c>
      <c r="C34" s="41" t="s">
        <v>13</v>
      </c>
      <c r="D34" s="5">
        <v>30</v>
      </c>
      <c r="E34" s="45">
        <v>22</v>
      </c>
      <c r="F34" s="12">
        <f t="shared" si="0"/>
        <v>0.36363636363636365</v>
      </c>
    </row>
    <row r="35" spans="1:6" s="10" customFormat="1" x14ac:dyDescent="0.25">
      <c r="A35" s="38"/>
      <c r="B35" s="40" t="s">
        <v>22</v>
      </c>
      <c r="C35" s="41" t="s">
        <v>15</v>
      </c>
      <c r="D35" s="42">
        <v>130</v>
      </c>
      <c r="E35" s="45">
        <v>96</v>
      </c>
      <c r="F35" s="12">
        <f t="shared" si="0"/>
        <v>0.35416666666666669</v>
      </c>
    </row>
    <row r="36" spans="1:6" s="10" customFormat="1" x14ac:dyDescent="0.25">
      <c r="A36" s="38"/>
      <c r="B36" s="27" t="s">
        <v>35</v>
      </c>
      <c r="C36" s="41" t="s">
        <v>15</v>
      </c>
      <c r="D36" s="5">
        <v>40</v>
      </c>
      <c r="E36" s="45">
        <v>30</v>
      </c>
      <c r="F36" s="12">
        <f t="shared" si="0"/>
        <v>0.33333333333333331</v>
      </c>
    </row>
    <row r="37" spans="1:6" s="10" customFormat="1" x14ac:dyDescent="0.25">
      <c r="A37" s="38"/>
      <c r="B37" s="28" t="s">
        <v>122</v>
      </c>
      <c r="C37" s="41" t="s">
        <v>15</v>
      </c>
      <c r="D37" s="6">
        <v>18</v>
      </c>
      <c r="E37" s="45">
        <v>14</v>
      </c>
      <c r="F37" s="12">
        <f t="shared" si="0"/>
        <v>0.2857142857142857</v>
      </c>
    </row>
    <row r="38" spans="1:6" s="10" customFormat="1" x14ac:dyDescent="0.25">
      <c r="A38" s="38"/>
      <c r="B38" s="40" t="s">
        <v>24</v>
      </c>
      <c r="C38" s="41" t="s">
        <v>15</v>
      </c>
      <c r="D38" s="42">
        <v>156</v>
      </c>
      <c r="E38" s="45">
        <v>122</v>
      </c>
      <c r="F38" s="12">
        <f t="shared" si="0"/>
        <v>0.27868852459016391</v>
      </c>
    </row>
    <row r="39" spans="1:6" s="10" customFormat="1" x14ac:dyDescent="0.25">
      <c r="A39" s="38"/>
      <c r="B39" s="40" t="s">
        <v>23</v>
      </c>
      <c r="C39" s="41" t="s">
        <v>17</v>
      </c>
      <c r="D39" s="42">
        <v>162</v>
      </c>
      <c r="E39" s="45">
        <v>130</v>
      </c>
      <c r="F39" s="12">
        <f t="shared" si="0"/>
        <v>0.24615384615384617</v>
      </c>
    </row>
    <row r="40" spans="1:6" s="10" customFormat="1" x14ac:dyDescent="0.25">
      <c r="A40" s="38"/>
      <c r="B40" s="40" t="s">
        <v>108</v>
      </c>
      <c r="C40" s="41" t="s">
        <v>13</v>
      </c>
      <c r="D40" s="42">
        <v>112</v>
      </c>
      <c r="E40" s="45">
        <v>92</v>
      </c>
      <c r="F40" s="12">
        <f t="shared" ref="F40:F71" si="1">(D40-E40)/E40</f>
        <v>0.21739130434782608</v>
      </c>
    </row>
    <row r="41" spans="1:6" s="10" customFormat="1" x14ac:dyDescent="0.25">
      <c r="A41" s="38"/>
      <c r="B41" s="40" t="s">
        <v>18</v>
      </c>
      <c r="C41" s="41" t="s">
        <v>11</v>
      </c>
      <c r="D41" s="42">
        <v>276</v>
      </c>
      <c r="E41" s="45">
        <v>230</v>
      </c>
      <c r="F41" s="12">
        <f t="shared" si="1"/>
        <v>0.2</v>
      </c>
    </row>
    <row r="42" spans="1:6" s="10" customFormat="1" x14ac:dyDescent="0.25">
      <c r="A42" s="38"/>
      <c r="B42" s="27" t="s">
        <v>109</v>
      </c>
      <c r="C42" s="41" t="s">
        <v>56</v>
      </c>
      <c r="D42" s="5">
        <v>38</v>
      </c>
      <c r="E42" s="45">
        <v>32</v>
      </c>
      <c r="F42" s="12">
        <f t="shared" si="1"/>
        <v>0.1875</v>
      </c>
    </row>
    <row r="43" spans="1:6" s="10" customFormat="1" x14ac:dyDescent="0.25">
      <c r="A43" s="38"/>
      <c r="B43" s="28" t="s">
        <v>111</v>
      </c>
      <c r="C43" s="41" t="s">
        <v>13</v>
      </c>
      <c r="D43" s="6">
        <v>16</v>
      </c>
      <c r="E43" s="45">
        <v>14</v>
      </c>
      <c r="F43" s="12">
        <f t="shared" si="1"/>
        <v>0.14285714285714285</v>
      </c>
    </row>
    <row r="44" spans="1:6" s="10" customFormat="1" x14ac:dyDescent="0.25">
      <c r="A44" s="38"/>
      <c r="B44" s="27" t="s">
        <v>119</v>
      </c>
      <c r="C44" s="41" t="s">
        <v>13</v>
      </c>
      <c r="D44" s="5">
        <v>44</v>
      </c>
      <c r="E44" s="45">
        <v>40</v>
      </c>
      <c r="F44" s="12">
        <f t="shared" si="1"/>
        <v>0.1</v>
      </c>
    </row>
    <row r="45" spans="1:6" s="10" customFormat="1" x14ac:dyDescent="0.25">
      <c r="A45" s="38"/>
      <c r="B45" s="40" t="s">
        <v>146</v>
      </c>
      <c r="C45" s="41" t="s">
        <v>17</v>
      </c>
      <c r="D45" s="42">
        <v>246</v>
      </c>
      <c r="E45" s="45">
        <v>226</v>
      </c>
      <c r="F45" s="12">
        <f t="shared" si="1"/>
        <v>8.8495575221238937E-2</v>
      </c>
    </row>
    <row r="46" spans="1:6" s="10" customFormat="1" x14ac:dyDescent="0.25">
      <c r="A46" s="38"/>
      <c r="B46" s="27" t="s">
        <v>19</v>
      </c>
      <c r="C46" s="41" t="s">
        <v>17</v>
      </c>
      <c r="D46" s="5">
        <v>74</v>
      </c>
      <c r="E46" s="45">
        <v>68</v>
      </c>
      <c r="F46" s="12">
        <f t="shared" si="1"/>
        <v>8.8235294117647065E-2</v>
      </c>
    </row>
    <row r="47" spans="1:6" s="10" customFormat="1" x14ac:dyDescent="0.25">
      <c r="A47" s="38"/>
      <c r="B47" s="27" t="s">
        <v>77</v>
      </c>
      <c r="C47" s="41" t="s">
        <v>42</v>
      </c>
      <c r="D47" s="5">
        <v>30</v>
      </c>
      <c r="E47" s="45">
        <v>28</v>
      </c>
      <c r="F47" s="12">
        <f t="shared" si="1"/>
        <v>7.1428571428571425E-2</v>
      </c>
    </row>
    <row r="48" spans="1:6" s="10" customFormat="1" x14ac:dyDescent="0.25">
      <c r="A48" s="38"/>
      <c r="B48" s="40" t="s">
        <v>147</v>
      </c>
      <c r="C48" s="41" t="s">
        <v>17</v>
      </c>
      <c r="D48" s="42">
        <v>218</v>
      </c>
      <c r="E48" s="45">
        <v>216</v>
      </c>
      <c r="F48" s="12">
        <f t="shared" si="1"/>
        <v>9.2592592592592587E-3</v>
      </c>
    </row>
    <row r="49" spans="1:6" s="10" customFormat="1" x14ac:dyDescent="0.25">
      <c r="A49" s="38"/>
      <c r="B49" s="28" t="s">
        <v>76</v>
      </c>
      <c r="C49" s="30" t="s">
        <v>11</v>
      </c>
      <c r="D49" s="6">
        <v>4</v>
      </c>
      <c r="E49" s="45">
        <v>4</v>
      </c>
      <c r="F49" s="12">
        <f t="shared" si="1"/>
        <v>0</v>
      </c>
    </row>
    <row r="50" spans="1:6" s="10" customFormat="1" x14ac:dyDescent="0.25">
      <c r="A50" s="38"/>
      <c r="B50" s="28" t="s">
        <v>62</v>
      </c>
      <c r="C50" s="41" t="s">
        <v>44</v>
      </c>
      <c r="D50" s="6">
        <v>18</v>
      </c>
      <c r="E50" s="45">
        <v>18</v>
      </c>
      <c r="F50" s="12">
        <f t="shared" si="1"/>
        <v>0</v>
      </c>
    </row>
    <row r="51" spans="1:6" s="10" customFormat="1" x14ac:dyDescent="0.25">
      <c r="A51" s="38"/>
      <c r="B51" s="28" t="s">
        <v>127</v>
      </c>
      <c r="C51" s="30" t="s">
        <v>52</v>
      </c>
      <c r="D51" s="6">
        <v>2</v>
      </c>
      <c r="E51" s="45">
        <v>2</v>
      </c>
      <c r="F51" s="12">
        <f t="shared" si="1"/>
        <v>0</v>
      </c>
    </row>
    <row r="52" spans="1:6" s="10" customFormat="1" x14ac:dyDescent="0.25">
      <c r="A52" s="38"/>
      <c r="B52" s="28" t="s">
        <v>127</v>
      </c>
      <c r="C52" s="41" t="s">
        <v>52</v>
      </c>
      <c r="D52" s="6">
        <v>2</v>
      </c>
      <c r="E52" s="45">
        <v>2</v>
      </c>
      <c r="F52" s="12">
        <f t="shared" si="1"/>
        <v>0</v>
      </c>
    </row>
    <row r="53" spans="1:6" s="10" customFormat="1" x14ac:dyDescent="0.25">
      <c r="A53" s="38"/>
      <c r="B53" s="28" t="s">
        <v>129</v>
      </c>
      <c r="C53" s="30" t="s">
        <v>17</v>
      </c>
      <c r="D53" s="6">
        <v>4</v>
      </c>
      <c r="E53" s="45">
        <v>4</v>
      </c>
      <c r="F53" s="12">
        <f t="shared" si="1"/>
        <v>0</v>
      </c>
    </row>
    <row r="54" spans="1:6" s="10" customFormat="1" x14ac:dyDescent="0.25">
      <c r="A54" s="38"/>
      <c r="B54" s="28" t="s">
        <v>78</v>
      </c>
      <c r="C54" s="30" t="s">
        <v>52</v>
      </c>
      <c r="D54" s="6">
        <v>6</v>
      </c>
      <c r="E54" s="45">
        <v>6</v>
      </c>
      <c r="F54" s="12">
        <f t="shared" si="1"/>
        <v>0</v>
      </c>
    </row>
    <row r="55" spans="1:6" s="10" customFormat="1" x14ac:dyDescent="0.25">
      <c r="A55" s="38"/>
      <c r="B55" s="28" t="s">
        <v>128</v>
      </c>
      <c r="C55" s="30" t="s">
        <v>44</v>
      </c>
      <c r="D55" s="6">
        <v>2</v>
      </c>
      <c r="E55" s="45">
        <v>2</v>
      </c>
      <c r="F55" s="12">
        <f t="shared" si="1"/>
        <v>0</v>
      </c>
    </row>
    <row r="56" spans="1:6" s="10" customFormat="1" x14ac:dyDescent="0.25">
      <c r="A56" s="38"/>
      <c r="B56" s="27" t="s">
        <v>67</v>
      </c>
      <c r="C56" s="41" t="s">
        <v>13</v>
      </c>
      <c r="D56" s="5">
        <v>38</v>
      </c>
      <c r="E56" s="45">
        <v>38</v>
      </c>
      <c r="F56" s="12">
        <f t="shared" si="1"/>
        <v>0</v>
      </c>
    </row>
    <row r="57" spans="1:6" s="10" customFormat="1" x14ac:dyDescent="0.25">
      <c r="A57" s="38"/>
      <c r="B57" s="28" t="s">
        <v>68</v>
      </c>
      <c r="C57" s="41" t="s">
        <v>13</v>
      </c>
      <c r="D57" s="6">
        <v>8</v>
      </c>
      <c r="E57" s="45">
        <v>8</v>
      </c>
      <c r="F57" s="12">
        <f t="shared" si="1"/>
        <v>0</v>
      </c>
    </row>
    <row r="58" spans="1:6" s="10" customFormat="1" x14ac:dyDescent="0.25">
      <c r="A58" s="38"/>
      <c r="B58" s="28" t="s">
        <v>126</v>
      </c>
      <c r="C58" s="30" t="s">
        <v>11</v>
      </c>
      <c r="D58" s="6">
        <v>4</v>
      </c>
      <c r="E58" s="45">
        <v>4</v>
      </c>
      <c r="F58" s="12">
        <f t="shared" si="1"/>
        <v>0</v>
      </c>
    </row>
    <row r="59" spans="1:6" s="10" customFormat="1" x14ac:dyDescent="0.25">
      <c r="A59" s="38"/>
      <c r="B59" s="28" t="s">
        <v>125</v>
      </c>
      <c r="C59" s="41" t="s">
        <v>52</v>
      </c>
      <c r="D59" s="6">
        <v>2</v>
      </c>
      <c r="E59" s="45">
        <v>2</v>
      </c>
      <c r="F59" s="12">
        <f t="shared" si="1"/>
        <v>0</v>
      </c>
    </row>
    <row r="60" spans="1:6" s="10" customFormat="1" x14ac:dyDescent="0.25">
      <c r="A60" s="38"/>
      <c r="B60" s="28" t="s">
        <v>79</v>
      </c>
      <c r="C60" s="30" t="s">
        <v>52</v>
      </c>
      <c r="D60" s="6">
        <v>6</v>
      </c>
      <c r="E60" s="45">
        <v>6</v>
      </c>
      <c r="F60" s="12">
        <f t="shared" si="1"/>
        <v>0</v>
      </c>
    </row>
    <row r="61" spans="1:6" s="10" customFormat="1" x14ac:dyDescent="0.25">
      <c r="A61" s="38"/>
      <c r="B61" s="28" t="s">
        <v>113</v>
      </c>
      <c r="C61" s="41" t="s">
        <v>15</v>
      </c>
      <c r="D61" s="6">
        <v>2</v>
      </c>
      <c r="E61" s="45">
        <v>2</v>
      </c>
      <c r="F61" s="12">
        <f t="shared" si="1"/>
        <v>0</v>
      </c>
    </row>
    <row r="62" spans="1:6" s="10" customFormat="1" x14ac:dyDescent="0.25">
      <c r="A62" s="38"/>
      <c r="B62" s="28" t="s">
        <v>110</v>
      </c>
      <c r="C62" s="30" t="s">
        <v>17</v>
      </c>
      <c r="D62" s="6">
        <v>2</v>
      </c>
      <c r="E62" s="45">
        <v>2</v>
      </c>
      <c r="F62" s="12">
        <f t="shared" si="1"/>
        <v>0</v>
      </c>
    </row>
    <row r="63" spans="1:6" s="10" customFormat="1" x14ac:dyDescent="0.25">
      <c r="A63" s="38"/>
      <c r="B63" s="28" t="s">
        <v>114</v>
      </c>
      <c r="C63" s="41" t="s">
        <v>11</v>
      </c>
      <c r="D63" s="6">
        <v>8</v>
      </c>
      <c r="E63" s="45">
        <v>8</v>
      </c>
      <c r="F63" s="12">
        <f t="shared" si="1"/>
        <v>0</v>
      </c>
    </row>
    <row r="64" spans="1:6" s="10" customFormat="1" x14ac:dyDescent="0.25">
      <c r="A64" s="38"/>
      <c r="B64" s="28" t="s">
        <v>114</v>
      </c>
      <c r="C64" s="30" t="s">
        <v>11</v>
      </c>
      <c r="D64" s="6">
        <v>8</v>
      </c>
      <c r="E64" s="45">
        <v>8</v>
      </c>
      <c r="F64" s="12">
        <f t="shared" si="1"/>
        <v>0</v>
      </c>
    </row>
    <row r="65" spans="1:6" s="10" customFormat="1" x14ac:dyDescent="0.25">
      <c r="A65" s="38"/>
      <c r="B65" s="28" t="s">
        <v>63</v>
      </c>
      <c r="C65" s="41" t="s">
        <v>52</v>
      </c>
      <c r="D65" s="6">
        <v>10</v>
      </c>
      <c r="E65" s="45">
        <v>10</v>
      </c>
      <c r="F65" s="12">
        <f t="shared" si="1"/>
        <v>0</v>
      </c>
    </row>
    <row r="66" spans="1:6" s="10" customFormat="1" x14ac:dyDescent="0.25">
      <c r="A66" s="38"/>
      <c r="B66" s="28" t="s">
        <v>72</v>
      </c>
      <c r="C66" s="41" t="s">
        <v>11</v>
      </c>
      <c r="D66" s="6">
        <v>10</v>
      </c>
      <c r="E66" s="45">
        <v>10</v>
      </c>
      <c r="F66" s="12">
        <f t="shared" si="1"/>
        <v>0</v>
      </c>
    </row>
    <row r="67" spans="1:6" s="10" customFormat="1" x14ac:dyDescent="0.25">
      <c r="A67" s="38"/>
      <c r="B67" s="28" t="s">
        <v>73</v>
      </c>
      <c r="C67" s="41" t="s">
        <v>11</v>
      </c>
      <c r="D67" s="6">
        <v>18</v>
      </c>
      <c r="E67" s="45">
        <v>18</v>
      </c>
      <c r="F67" s="12">
        <f t="shared" si="1"/>
        <v>0</v>
      </c>
    </row>
    <row r="68" spans="1:6" s="10" customFormat="1" x14ac:dyDescent="0.25">
      <c r="A68" s="43"/>
      <c r="B68" s="28" t="s">
        <v>81</v>
      </c>
      <c r="C68" s="41" t="s">
        <v>13</v>
      </c>
      <c r="D68" s="6">
        <v>8</v>
      </c>
      <c r="E68" s="45">
        <v>8</v>
      </c>
      <c r="F68" s="12">
        <f t="shared" si="1"/>
        <v>0</v>
      </c>
    </row>
    <row r="69" spans="1:6" s="10" customFormat="1" x14ac:dyDescent="0.25">
      <c r="A69" s="46"/>
      <c r="B69" s="27" t="s">
        <v>107</v>
      </c>
      <c r="C69" s="41" t="s">
        <v>13</v>
      </c>
      <c r="D69" s="5">
        <v>54</v>
      </c>
      <c r="E69" s="45">
        <v>56</v>
      </c>
      <c r="F69" s="12">
        <f t="shared" si="1"/>
        <v>-3.5714285714285712E-2</v>
      </c>
    </row>
    <row r="70" spans="1:6" s="10" customFormat="1" x14ac:dyDescent="0.25">
      <c r="A70" s="38"/>
      <c r="B70" s="40" t="s">
        <v>34</v>
      </c>
      <c r="C70" s="41" t="s">
        <v>13</v>
      </c>
      <c r="D70" s="42">
        <v>80</v>
      </c>
      <c r="E70" s="45">
        <v>84</v>
      </c>
      <c r="F70" s="12">
        <f t="shared" si="1"/>
        <v>-4.7619047619047616E-2</v>
      </c>
    </row>
    <row r="71" spans="1:6" s="10" customFormat="1" x14ac:dyDescent="0.25">
      <c r="A71" s="43"/>
      <c r="B71" s="27" t="s">
        <v>20</v>
      </c>
      <c r="C71" s="41" t="s">
        <v>15</v>
      </c>
      <c r="D71" s="5">
        <v>68</v>
      </c>
      <c r="E71" s="45">
        <v>72</v>
      </c>
      <c r="F71" s="12">
        <f t="shared" si="1"/>
        <v>-5.5555555555555552E-2</v>
      </c>
    </row>
    <row r="72" spans="1:6" s="10" customFormat="1" x14ac:dyDescent="0.25">
      <c r="A72" s="46"/>
      <c r="B72" s="27" t="s">
        <v>148</v>
      </c>
      <c r="C72" s="41" t="s">
        <v>13</v>
      </c>
      <c r="D72" s="5">
        <v>62</v>
      </c>
      <c r="E72" s="45">
        <v>66</v>
      </c>
      <c r="F72" s="12">
        <f t="shared" ref="F72:F103" si="2">(D72-E72)/E72</f>
        <v>-6.0606060606060608E-2</v>
      </c>
    </row>
    <row r="73" spans="1:6" s="10" customFormat="1" x14ac:dyDescent="0.25">
      <c r="A73" s="38"/>
      <c r="B73" s="27" t="s">
        <v>149</v>
      </c>
      <c r="C73" s="41" t="s">
        <v>15</v>
      </c>
      <c r="D73" s="5">
        <v>52</v>
      </c>
      <c r="E73" s="45">
        <v>56</v>
      </c>
      <c r="F73" s="12">
        <f t="shared" si="2"/>
        <v>-7.1428571428571425E-2</v>
      </c>
    </row>
    <row r="74" spans="1:6" s="10" customFormat="1" x14ac:dyDescent="0.25">
      <c r="A74" s="43"/>
      <c r="B74" s="27" t="s">
        <v>65</v>
      </c>
      <c r="C74" s="41" t="s">
        <v>11</v>
      </c>
      <c r="D74" s="5">
        <v>26</v>
      </c>
      <c r="E74" s="45">
        <v>28</v>
      </c>
      <c r="F74" s="12">
        <f t="shared" si="2"/>
        <v>-7.1428571428571425E-2</v>
      </c>
    </row>
    <row r="75" spans="1:6" s="10" customFormat="1" x14ac:dyDescent="0.25">
      <c r="A75" s="46"/>
      <c r="B75" s="40" t="s">
        <v>25</v>
      </c>
      <c r="C75" s="41" t="s">
        <v>26</v>
      </c>
      <c r="D75" s="42">
        <v>122</v>
      </c>
      <c r="E75" s="45">
        <v>132</v>
      </c>
      <c r="F75" s="12">
        <f t="shared" si="2"/>
        <v>-7.575757575757576E-2</v>
      </c>
    </row>
    <row r="76" spans="1:6" s="10" customFormat="1" x14ac:dyDescent="0.25">
      <c r="A76" s="38"/>
      <c r="B76" s="28" t="s">
        <v>151</v>
      </c>
      <c r="C76" s="41" t="s">
        <v>17</v>
      </c>
      <c r="D76" s="6">
        <v>24</v>
      </c>
      <c r="E76" s="45">
        <v>26</v>
      </c>
      <c r="F76" s="12">
        <f t="shared" si="2"/>
        <v>-7.6923076923076927E-2</v>
      </c>
    </row>
    <row r="77" spans="1:6" s="10" customFormat="1" x14ac:dyDescent="0.25">
      <c r="A77" s="43"/>
      <c r="B77" s="27" t="s">
        <v>41</v>
      </c>
      <c r="C77" s="41" t="s">
        <v>42</v>
      </c>
      <c r="D77" s="5">
        <v>46</v>
      </c>
      <c r="E77" s="45">
        <v>50</v>
      </c>
      <c r="F77" s="12">
        <f t="shared" si="2"/>
        <v>-0.08</v>
      </c>
    </row>
    <row r="78" spans="1:6" s="10" customFormat="1" x14ac:dyDescent="0.25">
      <c r="A78" s="46"/>
      <c r="B78" s="27" t="s">
        <v>51</v>
      </c>
      <c r="C78" s="41" t="s">
        <v>52</v>
      </c>
      <c r="D78" s="5">
        <v>42</v>
      </c>
      <c r="E78" s="45">
        <v>46</v>
      </c>
      <c r="F78" s="12">
        <f t="shared" si="2"/>
        <v>-8.6956521739130432E-2</v>
      </c>
    </row>
    <row r="79" spans="1:6" s="10" customFormat="1" x14ac:dyDescent="0.25">
      <c r="A79" s="38"/>
      <c r="B79" s="40" t="s">
        <v>21</v>
      </c>
      <c r="C79" s="41" t="s">
        <v>15</v>
      </c>
      <c r="D79" s="42">
        <v>118</v>
      </c>
      <c r="E79" s="45">
        <v>130</v>
      </c>
      <c r="F79" s="12">
        <f t="shared" si="2"/>
        <v>-9.2307692307692313E-2</v>
      </c>
    </row>
    <row r="80" spans="1:6" s="10" customFormat="1" x14ac:dyDescent="0.25">
      <c r="A80" s="38"/>
      <c r="B80" s="40" t="s">
        <v>10</v>
      </c>
      <c r="C80" s="41" t="s">
        <v>11</v>
      </c>
      <c r="D80" s="42">
        <v>190</v>
      </c>
      <c r="E80" s="45">
        <v>214</v>
      </c>
      <c r="F80" s="12">
        <f t="shared" si="2"/>
        <v>-0.11214953271028037</v>
      </c>
    </row>
    <row r="81" spans="1:6" s="10" customFormat="1" x14ac:dyDescent="0.25">
      <c r="A81" s="38"/>
      <c r="B81" s="40" t="s">
        <v>16</v>
      </c>
      <c r="C81" s="41" t="s">
        <v>17</v>
      </c>
      <c r="D81" s="42">
        <v>104</v>
      </c>
      <c r="E81" s="45">
        <v>118</v>
      </c>
      <c r="F81" s="12">
        <f t="shared" si="2"/>
        <v>-0.11864406779661017</v>
      </c>
    </row>
    <row r="82" spans="1:6" s="10" customFormat="1" x14ac:dyDescent="0.25">
      <c r="A82" s="38"/>
      <c r="B82" s="40" t="s">
        <v>14</v>
      </c>
      <c r="C82" s="41" t="s">
        <v>13</v>
      </c>
      <c r="D82" s="42">
        <v>168</v>
      </c>
      <c r="E82" s="45">
        <v>192</v>
      </c>
      <c r="F82" s="12">
        <f t="shared" si="2"/>
        <v>-0.125</v>
      </c>
    </row>
    <row r="83" spans="1:6" s="10" customFormat="1" x14ac:dyDescent="0.25">
      <c r="A83" s="38"/>
      <c r="B83" s="28" t="s">
        <v>135</v>
      </c>
      <c r="C83" s="41" t="s">
        <v>17</v>
      </c>
      <c r="D83" s="6">
        <v>24</v>
      </c>
      <c r="E83" s="45">
        <v>28</v>
      </c>
      <c r="F83" s="12">
        <f t="shared" si="2"/>
        <v>-0.14285714285714285</v>
      </c>
    </row>
    <row r="84" spans="1:6" s="10" customFormat="1" x14ac:dyDescent="0.25">
      <c r="A84" s="38"/>
      <c r="B84" s="40" t="s">
        <v>145</v>
      </c>
      <c r="C84" s="41" t="s">
        <v>12</v>
      </c>
      <c r="D84" s="42">
        <v>458</v>
      </c>
      <c r="E84" s="45">
        <v>536</v>
      </c>
      <c r="F84" s="12">
        <f t="shared" si="2"/>
        <v>-0.1455223880597015</v>
      </c>
    </row>
    <row r="85" spans="1:6" s="10" customFormat="1" x14ac:dyDescent="0.25">
      <c r="A85" s="38"/>
      <c r="B85" s="27" t="s">
        <v>117</v>
      </c>
      <c r="C85" s="41" t="s">
        <v>13</v>
      </c>
      <c r="D85" s="5">
        <v>44</v>
      </c>
      <c r="E85" s="45">
        <v>52</v>
      </c>
      <c r="F85" s="12">
        <f t="shared" si="2"/>
        <v>-0.15384615384615385</v>
      </c>
    </row>
    <row r="86" spans="1:6" s="10" customFormat="1" x14ac:dyDescent="0.25">
      <c r="A86" s="38"/>
      <c r="B86" s="28" t="s">
        <v>112</v>
      </c>
      <c r="C86" s="41" t="s">
        <v>13</v>
      </c>
      <c r="D86" s="6">
        <v>22</v>
      </c>
      <c r="E86" s="45">
        <v>26</v>
      </c>
      <c r="F86" s="12">
        <f t="shared" si="2"/>
        <v>-0.15384615384615385</v>
      </c>
    </row>
    <row r="87" spans="1:6" s="10" customFormat="1" x14ac:dyDescent="0.25">
      <c r="A87" s="38"/>
      <c r="B87" s="40" t="s">
        <v>30</v>
      </c>
      <c r="C87" s="41" t="s">
        <v>12</v>
      </c>
      <c r="D87" s="42">
        <v>136</v>
      </c>
      <c r="E87" s="45">
        <v>180</v>
      </c>
      <c r="F87" s="12">
        <f t="shared" si="2"/>
        <v>-0.24444444444444444</v>
      </c>
    </row>
    <row r="88" spans="1:6" s="10" customFormat="1" x14ac:dyDescent="0.25">
      <c r="A88" s="38"/>
      <c r="B88" s="28" t="s">
        <v>33</v>
      </c>
      <c r="C88" s="41" t="s">
        <v>15</v>
      </c>
      <c r="D88" s="6">
        <v>18</v>
      </c>
      <c r="E88" s="45">
        <v>24</v>
      </c>
      <c r="F88" s="12">
        <f t="shared" si="2"/>
        <v>-0.25</v>
      </c>
    </row>
    <row r="89" spans="1:6" s="10" customFormat="1" x14ac:dyDescent="0.25">
      <c r="A89" s="38"/>
      <c r="B89" s="27" t="s">
        <v>118</v>
      </c>
      <c r="C89" s="41" t="s">
        <v>13</v>
      </c>
      <c r="D89" s="5">
        <v>46</v>
      </c>
      <c r="E89" s="45">
        <v>62</v>
      </c>
      <c r="F89" s="12">
        <f t="shared" si="2"/>
        <v>-0.25806451612903225</v>
      </c>
    </row>
    <row r="90" spans="1:6" s="10" customFormat="1" x14ac:dyDescent="0.25">
      <c r="A90" s="38"/>
      <c r="B90" s="27" t="s">
        <v>49</v>
      </c>
      <c r="C90" s="41" t="s">
        <v>13</v>
      </c>
      <c r="D90" s="5">
        <v>28</v>
      </c>
      <c r="E90" s="45">
        <v>40</v>
      </c>
      <c r="F90" s="12">
        <f t="shared" si="2"/>
        <v>-0.3</v>
      </c>
    </row>
    <row r="91" spans="1:6" s="10" customFormat="1" x14ac:dyDescent="0.25">
      <c r="A91" s="38"/>
      <c r="B91" s="40" t="s">
        <v>27</v>
      </c>
      <c r="C91" s="41" t="s">
        <v>11</v>
      </c>
      <c r="D91" s="42">
        <v>80</v>
      </c>
      <c r="E91" s="45">
        <v>118</v>
      </c>
      <c r="F91" s="12">
        <f t="shared" si="2"/>
        <v>-0.32203389830508472</v>
      </c>
    </row>
    <row r="92" spans="1:6" s="10" customFormat="1" x14ac:dyDescent="0.25">
      <c r="A92" s="38"/>
      <c r="B92" s="28" t="s">
        <v>75</v>
      </c>
      <c r="C92" s="41" t="s">
        <v>52</v>
      </c>
      <c r="D92" s="6">
        <v>8</v>
      </c>
      <c r="E92" s="45">
        <v>12</v>
      </c>
      <c r="F92" s="12">
        <f t="shared" si="2"/>
        <v>-0.33333333333333331</v>
      </c>
    </row>
    <row r="93" spans="1:6" s="10" customFormat="1" x14ac:dyDescent="0.25">
      <c r="A93" s="38"/>
      <c r="B93" s="28" t="s">
        <v>74</v>
      </c>
      <c r="C93" s="41" t="s">
        <v>13</v>
      </c>
      <c r="D93" s="6">
        <v>16</v>
      </c>
      <c r="E93" s="45">
        <v>24</v>
      </c>
      <c r="F93" s="12">
        <f t="shared" si="2"/>
        <v>-0.33333333333333331</v>
      </c>
    </row>
    <row r="94" spans="1:6" s="10" customFormat="1" x14ac:dyDescent="0.25">
      <c r="A94" s="43"/>
      <c r="B94" s="27" t="s">
        <v>38</v>
      </c>
      <c r="C94" s="41" t="s">
        <v>39</v>
      </c>
      <c r="D94" s="5">
        <v>30</v>
      </c>
      <c r="E94" s="45">
        <v>48</v>
      </c>
      <c r="F94" s="12">
        <f t="shared" si="2"/>
        <v>-0.375</v>
      </c>
    </row>
    <row r="95" spans="1:6" s="10" customFormat="1" x14ac:dyDescent="0.25">
      <c r="A95" s="46"/>
      <c r="B95" s="27" t="s">
        <v>32</v>
      </c>
      <c r="C95" s="41" t="s">
        <v>11</v>
      </c>
      <c r="D95" s="5">
        <v>34</v>
      </c>
      <c r="E95" s="45">
        <v>56</v>
      </c>
      <c r="F95" s="12">
        <f t="shared" si="2"/>
        <v>-0.39285714285714285</v>
      </c>
    </row>
    <row r="96" spans="1:6" s="10" customFormat="1" x14ac:dyDescent="0.25">
      <c r="A96" s="38"/>
      <c r="B96" s="28" t="s">
        <v>61</v>
      </c>
      <c r="C96" s="41" t="s">
        <v>52</v>
      </c>
      <c r="D96" s="6">
        <v>20</v>
      </c>
      <c r="E96" s="45">
        <v>34</v>
      </c>
      <c r="F96" s="12">
        <f t="shared" si="2"/>
        <v>-0.41176470588235292</v>
      </c>
    </row>
    <row r="97" spans="1:6" s="10" customFormat="1" x14ac:dyDescent="0.25">
      <c r="A97" s="43"/>
      <c r="B97" s="28" t="s">
        <v>115</v>
      </c>
      <c r="C97" s="41" t="s">
        <v>13</v>
      </c>
      <c r="D97" s="6">
        <v>10</v>
      </c>
      <c r="E97" s="45">
        <v>18</v>
      </c>
      <c r="F97" s="12">
        <f t="shared" si="2"/>
        <v>-0.44444444444444442</v>
      </c>
    </row>
    <row r="98" spans="1:6" s="10" customFormat="1" x14ac:dyDescent="0.25">
      <c r="A98" s="46"/>
      <c r="B98" s="28" t="s">
        <v>53</v>
      </c>
      <c r="C98" s="41" t="s">
        <v>11</v>
      </c>
      <c r="D98" s="6">
        <v>20</v>
      </c>
      <c r="E98" s="45">
        <v>36</v>
      </c>
      <c r="F98" s="12">
        <f t="shared" si="2"/>
        <v>-0.44444444444444442</v>
      </c>
    </row>
    <row r="99" spans="1:6" s="10" customFormat="1" x14ac:dyDescent="0.25">
      <c r="A99" s="38"/>
      <c r="B99" s="28" t="s">
        <v>40</v>
      </c>
      <c r="C99" s="41" t="s">
        <v>11</v>
      </c>
      <c r="D99" s="6">
        <v>24</v>
      </c>
      <c r="E99" s="45">
        <v>54</v>
      </c>
      <c r="F99" s="12">
        <f t="shared" si="2"/>
        <v>-0.55555555555555558</v>
      </c>
    </row>
    <row r="100" spans="1:6" s="10" customFormat="1" x14ac:dyDescent="0.25">
      <c r="A100" s="38"/>
      <c r="B100" s="28" t="s">
        <v>64</v>
      </c>
      <c r="C100" s="41" t="s">
        <v>59</v>
      </c>
      <c r="D100" s="6">
        <v>10</v>
      </c>
      <c r="E100" s="45">
        <v>24</v>
      </c>
      <c r="F100" s="12">
        <f t="shared" si="2"/>
        <v>-0.58333333333333337</v>
      </c>
    </row>
    <row r="101" spans="1:6" s="10" customFormat="1" x14ac:dyDescent="0.25">
      <c r="A101" s="38"/>
      <c r="B101" s="28" t="s">
        <v>57</v>
      </c>
      <c r="C101" s="41" t="s">
        <v>42</v>
      </c>
      <c r="D101" s="6">
        <v>6</v>
      </c>
      <c r="E101" s="45">
        <v>18</v>
      </c>
      <c r="F101" s="12">
        <f t="shared" si="2"/>
        <v>-0.66666666666666663</v>
      </c>
    </row>
    <row r="102" spans="1:6" s="10" customFormat="1" x14ac:dyDescent="0.25">
      <c r="A102" s="43"/>
      <c r="B102" s="28" t="s">
        <v>28</v>
      </c>
      <c r="C102" s="41" t="s">
        <v>17</v>
      </c>
      <c r="D102" s="6">
        <v>8</v>
      </c>
      <c r="E102" s="45">
        <v>24</v>
      </c>
      <c r="F102" s="12">
        <f t="shared" si="2"/>
        <v>-0.66666666666666663</v>
      </c>
    </row>
    <row r="103" spans="1:6" s="10" customFormat="1" x14ac:dyDescent="0.25">
      <c r="A103" s="46"/>
      <c r="B103" s="28" t="s">
        <v>58</v>
      </c>
      <c r="C103" s="41" t="s">
        <v>59</v>
      </c>
      <c r="D103" s="6">
        <v>10</v>
      </c>
      <c r="E103" s="45">
        <v>32</v>
      </c>
      <c r="F103" s="12">
        <f t="shared" si="2"/>
        <v>-0.6875</v>
      </c>
    </row>
    <row r="104" spans="1:6" s="10" customFormat="1" x14ac:dyDescent="0.25">
      <c r="A104" s="38"/>
      <c r="B104" s="28" t="s">
        <v>66</v>
      </c>
      <c r="C104" s="41" t="s">
        <v>56</v>
      </c>
      <c r="D104" s="6">
        <v>8</v>
      </c>
      <c r="E104" s="45">
        <v>26</v>
      </c>
      <c r="F104" s="12">
        <f t="shared" ref="F104:F135" si="3">(D104-E104)/E104</f>
        <v>-0.69230769230769229</v>
      </c>
    </row>
    <row r="105" spans="1:6" s="10" customFormat="1" x14ac:dyDescent="0.25">
      <c r="A105" s="38"/>
      <c r="B105" s="28" t="s">
        <v>55</v>
      </c>
      <c r="C105" s="41" t="s">
        <v>13</v>
      </c>
      <c r="D105" s="6">
        <v>4</v>
      </c>
      <c r="E105" s="45">
        <v>54</v>
      </c>
      <c r="F105" s="12">
        <f t="shared" si="3"/>
        <v>-0.92592592592592593</v>
      </c>
    </row>
    <row r="106" spans="1:6" s="10" customFormat="1" x14ac:dyDescent="0.25">
      <c r="A106" s="38"/>
      <c r="B106" s="28" t="s">
        <v>156</v>
      </c>
      <c r="C106" s="41" t="s">
        <v>11</v>
      </c>
      <c r="D106" s="6">
        <v>8</v>
      </c>
      <c r="E106" s="45"/>
      <c r="F106" s="12"/>
    </row>
    <row r="107" spans="1:6" s="10" customFormat="1" x14ac:dyDescent="0.25">
      <c r="A107" s="43"/>
      <c r="B107" s="28" t="s">
        <v>154</v>
      </c>
      <c r="C107" s="41" t="s">
        <v>44</v>
      </c>
      <c r="D107" s="6">
        <v>16</v>
      </c>
      <c r="E107" s="45"/>
      <c r="F107" s="12"/>
    </row>
    <row r="108" spans="1:6" s="10" customFormat="1" x14ac:dyDescent="0.25">
      <c r="A108" s="46"/>
      <c r="B108" s="28" t="s">
        <v>153</v>
      </c>
      <c r="C108" s="41" t="s">
        <v>17</v>
      </c>
      <c r="D108" s="6">
        <v>16</v>
      </c>
      <c r="E108" s="45"/>
      <c r="F108" s="12"/>
    </row>
    <row r="109" spans="1:6" s="10" customFormat="1" x14ac:dyDescent="0.25">
      <c r="A109" s="38"/>
      <c r="B109" s="28" t="s">
        <v>157</v>
      </c>
      <c r="C109" s="41" t="s">
        <v>17</v>
      </c>
      <c r="D109" s="6">
        <v>6</v>
      </c>
      <c r="E109" s="45"/>
      <c r="F109" s="12"/>
    </row>
    <row r="110" spans="1:6" s="10" customFormat="1" x14ac:dyDescent="0.25">
      <c r="A110" s="38"/>
      <c r="B110" s="28" t="s">
        <v>159</v>
      </c>
      <c r="C110" s="41" t="s">
        <v>42</v>
      </c>
      <c r="D110" s="6">
        <v>4</v>
      </c>
      <c r="E110" s="45"/>
      <c r="F110" s="12"/>
    </row>
    <row r="111" spans="1:6" s="10" customFormat="1" x14ac:dyDescent="0.25">
      <c r="A111" s="38"/>
      <c r="B111" s="28" t="s">
        <v>160</v>
      </c>
      <c r="C111" s="41" t="s">
        <v>59</v>
      </c>
      <c r="D111" s="6">
        <v>2</v>
      </c>
      <c r="E111" s="45"/>
      <c r="F111" s="12"/>
    </row>
    <row r="112" spans="1:6" s="10" customFormat="1" x14ac:dyDescent="0.25">
      <c r="A112" s="38"/>
      <c r="B112" s="28" t="s">
        <v>158</v>
      </c>
      <c r="C112" s="41" t="s">
        <v>15</v>
      </c>
      <c r="D112" s="6">
        <v>4</v>
      </c>
      <c r="E112" s="45"/>
      <c r="F112" s="12"/>
    </row>
    <row r="113" spans="1:8" s="10" customFormat="1" x14ac:dyDescent="0.25">
      <c r="A113" s="38"/>
      <c r="B113" s="28" t="s">
        <v>152</v>
      </c>
      <c r="C113" s="41" t="s">
        <v>17</v>
      </c>
      <c r="D113" s="6">
        <v>18</v>
      </c>
      <c r="E113" s="45"/>
      <c r="F113" s="12"/>
    </row>
    <row r="114" spans="1:8" s="10" customFormat="1" x14ac:dyDescent="0.25">
      <c r="A114" s="38"/>
      <c r="B114" s="28" t="s">
        <v>161</v>
      </c>
      <c r="C114" s="41" t="s">
        <v>15</v>
      </c>
      <c r="D114" s="6">
        <v>2</v>
      </c>
      <c r="E114" s="45"/>
      <c r="F114" s="12"/>
    </row>
    <row r="115" spans="1:8" s="10" customFormat="1" x14ac:dyDescent="0.25">
      <c r="A115" s="34"/>
      <c r="B115" s="16"/>
      <c r="C115" s="23"/>
      <c r="D115" s="31"/>
      <c r="G115" s="31"/>
      <c r="H115" s="2"/>
    </row>
    <row r="116" spans="1:8" x14ac:dyDescent="0.25">
      <c r="D116" s="31"/>
    </row>
  </sheetData>
  <autoFilter ref="A7:F7">
    <sortState ref="A8:F114">
      <sortCondition descending="1" ref="F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1" max="1" width="8.7109375" style="34"/>
    <col min="2" max="2" width="8.7109375" style="16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A00BC7C9403E4D949AFCCFAC458D9B" ma:contentTypeVersion="10" ma:contentTypeDescription="Create a new document." ma:contentTypeScope="" ma:versionID="cee71294c6a63f949ddb1eefaa7cbb4e">
  <xsd:schema xmlns:xsd="http://www.w3.org/2001/XMLSchema" xmlns:xs="http://www.w3.org/2001/XMLSchema" xmlns:p="http://schemas.microsoft.com/office/2006/metadata/properties" xmlns:ns3="594a990b-72cb-44b9-8002-0376b5ee959a" targetNamespace="http://schemas.microsoft.com/office/2006/metadata/properties" ma:root="true" ma:fieldsID="7991201dad69de05b468523bbce972b6" ns3:_="">
    <xsd:import namespace="594a990b-72cb-44b9-8002-0376b5ee95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a990b-72cb-44b9-8002-0376b5ee9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B81CFD-13A2-4A93-8B75-CE2E5F94D9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4AA0FD-7A96-4D84-B212-32983FBFBC11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94a990b-72cb-44b9-8002-0376b5ee959a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7F9B75-FDD5-4A5C-BA63-FDF1F4482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a990b-72cb-44b9-8002-0376b5ee95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criteria</vt:lpstr>
      <vt:lpstr>overall ranking 2020</vt:lpstr>
      <vt:lpstr>average CPL progression</vt:lpstr>
      <vt:lpstr>most improved overall YOY</vt:lpstr>
      <vt:lpstr>YOY participation increase</vt:lpstr>
      <vt:lpstr>Sheet1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sbarrette</dc:creator>
  <cp:lastModifiedBy>Ilona Gyapay</cp:lastModifiedBy>
  <cp:lastPrinted>2019-04-18T12:15:34Z</cp:lastPrinted>
  <dcterms:created xsi:type="dcterms:W3CDTF">2017-04-13T13:39:05Z</dcterms:created>
  <dcterms:modified xsi:type="dcterms:W3CDTF">2020-05-14T20:20:32Z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0x01010045A00BC7C9403E4D949AFCCFAC458D9B</vt:lpwstr>
  </property>
</Properties>
</file>